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300390006\Downloads\"/>
    </mc:Choice>
  </mc:AlternateContent>
  <xr:revisionPtr revIDLastSave="0" documentId="13_ncr:1_{5EFE5DDF-8316-423B-836C-C64D1A75B29B}" xr6:coauthVersionLast="47" xr6:coauthVersionMax="47" xr10:uidLastSave="{00000000-0000-0000-0000-000000000000}"/>
  <bookViews>
    <workbookView xWindow="-110" yWindow="-110" windowWidth="19420" windowHeight="11020" tabRatio="714" activeTab="1" xr2:uid="{00000000-000D-0000-FFFF-FFFF00000000}"/>
  </bookViews>
  <sheets>
    <sheet name="Ver3.0 表紙" sheetId="29" r:id="rId1"/>
    <sheet name="ver3.0　評価項目" sheetId="28" r:id="rId2"/>
  </sheets>
  <definedNames>
    <definedName name="_xlnm._FilterDatabase" localSheetId="0" hidden="1">'Ver3.0 表紙'!$A$7:$Q$28</definedName>
    <definedName name="_xlnm._FilterDatabase" localSheetId="1" hidden="1">'ver3.0　評価項目'!$A$6:$C$296</definedName>
    <definedName name="_xlnm.Print_Area" localSheetId="0">'Ver3.0 表紙'!$A$1:$I$31</definedName>
    <definedName name="_xlnm.Print_Area" localSheetId="1">'ver3.0　評価項目'!$A$1:$E$275</definedName>
    <definedName name="_xlnm.Print_Titles" localSheetId="0">'Ver3.0 表紙'!$7:$7</definedName>
    <definedName name="_xlnm.Print_Titles" localSheetId="1">'ver3.0　評価項目'!$1:$5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8" l="1"/>
  <c r="G257" i="28"/>
  <c r="G252" i="28"/>
  <c r="G271" i="28"/>
  <c r="G266" i="28"/>
  <c r="G242" i="28"/>
  <c r="G237" i="28" s="1"/>
  <c r="G238" i="28"/>
  <c r="G232" i="28"/>
  <c r="G227" i="28"/>
  <c r="G220" i="28"/>
  <c r="G215" i="28"/>
  <c r="G214" i="28" s="1"/>
  <c r="G202" i="28"/>
  <c r="G207" i="28"/>
  <c r="G197" i="28"/>
  <c r="G188" i="28"/>
  <c r="G183" i="28"/>
  <c r="G176" i="28"/>
  <c r="G169" i="28"/>
  <c r="G161" i="28"/>
  <c r="G154" i="28"/>
  <c r="G149" i="28"/>
  <c r="G142" i="28"/>
  <c r="G137" i="28"/>
  <c r="G129" i="28"/>
  <c r="G125" i="28"/>
  <c r="G119" i="28"/>
  <c r="G112" i="28"/>
  <c r="G105" i="28"/>
  <c r="G100" i="28"/>
  <c r="G91" i="28"/>
  <c r="G84" i="28"/>
  <c r="G79" i="28"/>
  <c r="G71" i="28"/>
  <c r="G66" i="28"/>
  <c r="G62" i="28"/>
  <c r="G58" i="28"/>
  <c r="G36" i="28"/>
  <c r="G41" i="28"/>
  <c r="G46" i="28"/>
  <c r="G51" i="28"/>
  <c r="G31" i="28"/>
  <c r="G25" i="28"/>
  <c r="G21" i="28"/>
  <c r="G14" i="28"/>
  <c r="G226" i="28" l="1"/>
  <c r="G251" i="28"/>
  <c r="G265" i="28"/>
  <c r="G196" i="28"/>
  <c r="G182" i="28"/>
  <c r="G168" i="28"/>
  <c r="G136" i="28"/>
  <c r="G124" i="28"/>
  <c r="G111" i="28"/>
  <c r="G99" i="28"/>
  <c r="G78" i="28"/>
  <c r="G57" i="28"/>
  <c r="G30" i="28"/>
  <c r="G9" i="28"/>
  <c r="G8" i="28" s="1"/>
</calcChain>
</file>

<file path=xl/sharedStrings.xml><?xml version="1.0" encoding="utf-8"?>
<sst xmlns="http://schemas.openxmlformats.org/spreadsheetml/2006/main" count="765" uniqueCount="311">
  <si>
    <t>項目番号</t>
    <rPh sb="0" eb="2">
      <t>コウモク</t>
    </rPh>
    <rPh sb="2" eb="4">
      <t>バンゴウ</t>
    </rPh>
    <phoneticPr fontId="20"/>
  </si>
  <si>
    <t>受入れ対応</t>
  </si>
  <si>
    <t>①</t>
  </si>
  <si>
    <t>◆</t>
    <phoneticPr fontId="27"/>
  </si>
  <si>
    <t>◆</t>
  </si>
  <si>
    <t>②</t>
  </si>
  <si>
    <t>外国人患者の受付時に、必要な情報を入手する体制がある。</t>
  </si>
  <si>
    <t>受付時に、外国人患者の理解可能な言語で受付するためのマニュアルがある。</t>
    <rPh sb="19" eb="21">
      <t>ウケツケ</t>
    </rPh>
    <phoneticPr fontId="20"/>
  </si>
  <si>
    <t>受付時に、外国人患者から必要な情報を得ている。</t>
    <phoneticPr fontId="27"/>
  </si>
  <si>
    <t>③</t>
  </si>
  <si>
    <t>受付時に入手した情報を、記録として残している。</t>
    <rPh sb="12" eb="14">
      <t>キロク</t>
    </rPh>
    <rPh sb="17" eb="18">
      <t>ノコ</t>
    </rPh>
    <phoneticPr fontId="20"/>
  </si>
  <si>
    <t>院内の各部署にスムーズに情報共有できる方法で記録していること。</t>
    <rPh sb="0" eb="2">
      <t>インナイ</t>
    </rPh>
    <rPh sb="3" eb="4">
      <t>カク</t>
    </rPh>
    <rPh sb="4" eb="6">
      <t>ブショ</t>
    </rPh>
    <rPh sb="12" eb="16">
      <t>ジョウホウキョウユウ</t>
    </rPh>
    <rPh sb="19" eb="21">
      <t>ホウホウ</t>
    </rPh>
    <rPh sb="22" eb="24">
      <t>キロク</t>
    </rPh>
    <phoneticPr fontId="20"/>
  </si>
  <si>
    <t>外国人患者の診察時に、必要な情報を入手する体制がある。</t>
  </si>
  <si>
    <t>診察時に、外国人患者の理解可能な言語で面接するためのマニュアルがある。</t>
    <phoneticPr fontId="20"/>
  </si>
  <si>
    <t>海外の医療機関から外国人患者の情報を入手する体制がある。</t>
    <phoneticPr fontId="20"/>
  </si>
  <si>
    <t>海外の医療機関との連絡方法を記載したマニュアルがある。</t>
    <phoneticPr fontId="20"/>
  </si>
  <si>
    <t>マニュアルには、海外の医療機関との連絡担当者または担当部署を記載していること。</t>
    <phoneticPr fontId="20"/>
  </si>
  <si>
    <t>外国語で記載された情報共有に関する同意書を利用していること。</t>
    <phoneticPr fontId="27"/>
  </si>
  <si>
    <t>院内において外国人患者の受入れ対応を確立している。</t>
    <phoneticPr fontId="27"/>
  </si>
  <si>
    <t>事務部門において、外国人患者を受入れる体制がある。</t>
    <phoneticPr fontId="20"/>
  </si>
  <si>
    <t>診療時間外において、外国人患者の対応方法について記載したマニュアルがある。</t>
    <rPh sb="16" eb="20">
      <t>タイオウホウホウ</t>
    </rPh>
    <phoneticPr fontId="20"/>
  </si>
  <si>
    <t>診療部門において、外国人患者を受入れる体制がある。</t>
    <rPh sb="0" eb="2">
      <t>シンリョウ</t>
    </rPh>
    <rPh sb="2" eb="4">
      <t>ブモン</t>
    </rPh>
    <phoneticPr fontId="20"/>
  </si>
  <si>
    <t>診療時間外において、外国人患者への対応方法について記載したマニュアルがある。</t>
    <rPh sb="17" eb="19">
      <t>タイオウ</t>
    </rPh>
    <rPh sb="19" eb="21">
      <t>ホウホウ</t>
    </rPh>
    <phoneticPr fontId="20"/>
  </si>
  <si>
    <t>検査部門において、外国人患者を受入れる体制がある。</t>
    <phoneticPr fontId="20"/>
  </si>
  <si>
    <t>看護部門において、外国人患者を受入れる体制がある。</t>
    <phoneticPr fontId="20"/>
  </si>
  <si>
    <t>薬剤部門において、外国人患者を受入れる体制がある。</t>
    <rPh sb="0" eb="2">
      <t>ヤクザイ</t>
    </rPh>
    <phoneticPr fontId="20"/>
  </si>
  <si>
    <t>医療費の請求や支払いに関する対応</t>
  </si>
  <si>
    <t>医療費の請求を適正に行っている。</t>
  </si>
  <si>
    <t>診療に先立って概算費用を通知する方法がある。</t>
  </si>
  <si>
    <t>必要な情報とは、金額の内訳である。</t>
    <phoneticPr fontId="27"/>
  </si>
  <si>
    <t>対応可能な支払方法を、会計窓口に提示している。</t>
  </si>
  <si>
    <t>外国人患者の未収金発生防止について検討している。</t>
  </si>
  <si>
    <t>未収金事例の記録を残している。</t>
  </si>
  <si>
    <t>未収金発生防止策を議論している。</t>
  </si>
  <si>
    <t>議事録によって日時・参加者・内容を確認できること。</t>
    <phoneticPr fontId="27"/>
  </si>
  <si>
    <t>患者サービス</t>
  </si>
  <si>
    <t>通訳(会話における多言語対応）体制の整備</t>
  </si>
  <si>
    <t>通訳を提供できる体制がある。</t>
    <phoneticPr fontId="27"/>
  </si>
  <si>
    <t>②</t>
    <phoneticPr fontId="27"/>
  </si>
  <si>
    <t>適正な通訳が提供されているか確認する方法がある。</t>
  </si>
  <si>
    <t>◆</t>
    <phoneticPr fontId="20"/>
  </si>
  <si>
    <t>アンケートまたは直接のヒアリング等による収集を行い、結果を記録していること。</t>
    <rPh sb="8" eb="10">
      <t>チョクセツ</t>
    </rPh>
    <rPh sb="16" eb="17">
      <t>トウ</t>
    </rPh>
    <rPh sb="20" eb="22">
      <t>シュウシュウ</t>
    </rPh>
    <phoneticPr fontId="20"/>
  </si>
  <si>
    <t>アンケートまたは直接のヒアリング等による収集を行い、結果を記録していること。</t>
    <phoneticPr fontId="20"/>
  </si>
  <si>
    <t>（院内および院外の）通訳者の能力や適性を書面等で確認している。</t>
    <phoneticPr fontId="20"/>
  </si>
  <si>
    <t>確認する内容は、資格、通訳歴、（通訳会社の）採用条件等である。</t>
    <phoneticPr fontId="20"/>
  </si>
  <si>
    <t>院内で、通訳者または通訳サービスを適正に活用するためのマニュアルがある。</t>
    <phoneticPr fontId="20"/>
  </si>
  <si>
    <t>マニュアルには通訳活用の留意点として、話し方や対話方法等を記載していること。</t>
    <rPh sb="27" eb="28">
      <t>トウ</t>
    </rPh>
    <phoneticPr fontId="27"/>
  </si>
  <si>
    <t>医療機関と通訳者（通訳会社）間で通訳に関するリスクの認識を書面で共有している。</t>
    <rPh sb="9" eb="11">
      <t>ツウヤク</t>
    </rPh>
    <rPh sb="11" eb="13">
      <t>カイシャ</t>
    </rPh>
    <rPh sb="26" eb="28">
      <t>ニンシキ</t>
    </rPh>
    <rPh sb="32" eb="34">
      <t>キョウユウ</t>
    </rPh>
    <phoneticPr fontId="20"/>
  </si>
  <si>
    <t>書面には、患者の個人情報保護や通訳過誤時の責任範囲について記載していること。</t>
    <rPh sb="0" eb="2">
      <t>ショメン</t>
    </rPh>
    <rPh sb="12" eb="14">
      <t>ホゴ</t>
    </rPh>
    <rPh sb="15" eb="17">
      <t>ツウヤク</t>
    </rPh>
    <rPh sb="17" eb="19">
      <t>カゴ</t>
    </rPh>
    <rPh sb="19" eb="20">
      <t>トキ</t>
    </rPh>
    <rPh sb="21" eb="23">
      <t>セキニン</t>
    </rPh>
    <rPh sb="23" eb="25">
      <t>ハンイ</t>
    </rPh>
    <rPh sb="29" eb="31">
      <t>キサイ</t>
    </rPh>
    <phoneticPr fontId="20"/>
  </si>
  <si>
    <t>外国人患者の家族または関係者が通訳を行う際のリスクを、通訳者や患者本人に書面で通知している。</t>
    <phoneticPr fontId="20"/>
  </si>
  <si>
    <t>翻訳(文書での多言語対応）体制の整備</t>
  </si>
  <si>
    <t>翻訳を実施する体制を整備している。</t>
  </si>
  <si>
    <t>日本語で記載された書類を外国語に翻訳する体制がある。</t>
  </si>
  <si>
    <t>書類の翻訳を実施するためのマニュアルがある。</t>
  </si>
  <si>
    <t>書類の翻訳実績を記録する方法がある。</t>
  </si>
  <si>
    <t>院内環境の整備</t>
  </si>
  <si>
    <t>外国人患者に配慮した院内環境を整備している。</t>
  </si>
  <si>
    <t>外国人患者に配慮した院内案内図・案内表示を整備している。</t>
  </si>
  <si>
    <t>院内案内図を外国語で表記している。</t>
    <phoneticPr fontId="20"/>
  </si>
  <si>
    <t>各階のフロア案内図を外国語で表記していること。</t>
    <rPh sb="10" eb="13">
      <t>ガイ</t>
    </rPh>
    <rPh sb="14" eb="16">
      <t>ヒョウキ</t>
    </rPh>
    <phoneticPr fontId="27"/>
  </si>
  <si>
    <t>院内の案内表示を外国語で表記している。</t>
    <phoneticPr fontId="20"/>
  </si>
  <si>
    <t>院内における立ち入り禁止区域への制限について、外国語で表記している。</t>
    <phoneticPr fontId="20"/>
  </si>
  <si>
    <t>外国人患者に配慮した療養環境を整備している。</t>
  </si>
  <si>
    <t>①</t>
    <phoneticPr fontId="20"/>
  </si>
  <si>
    <t>②</t>
    <phoneticPr fontId="20"/>
  </si>
  <si>
    <t>院内設備の使用説明を外国語で表記している。</t>
    <rPh sb="0" eb="2">
      <t>インナイ</t>
    </rPh>
    <rPh sb="2" eb="4">
      <t>セツビ</t>
    </rPh>
    <rPh sb="5" eb="7">
      <t>シヨウ</t>
    </rPh>
    <rPh sb="7" eb="9">
      <t>セツメイ</t>
    </rPh>
    <rPh sb="14" eb="16">
      <t>ヒョウキ</t>
    </rPh>
    <phoneticPr fontId="20"/>
  </si>
  <si>
    <t>プライバシー、衛生面、安全面に係る設備の説明は、現地において、外国語で表記していること。</t>
    <rPh sb="7" eb="10">
      <t>エイセイメン</t>
    </rPh>
    <rPh sb="11" eb="14">
      <t>アンゼンメン</t>
    </rPh>
    <rPh sb="15" eb="16">
      <t>カカワ</t>
    </rPh>
    <rPh sb="17" eb="19">
      <t>セツビ</t>
    </rPh>
    <rPh sb="20" eb="22">
      <t>セツメイ</t>
    </rPh>
    <rPh sb="24" eb="26">
      <t>ゲンチ</t>
    </rPh>
    <rPh sb="31" eb="34">
      <t>ガイ</t>
    </rPh>
    <rPh sb="35" eb="37">
      <t>ヒョウキ</t>
    </rPh>
    <phoneticPr fontId="20"/>
  </si>
  <si>
    <t>宗教・習慣等の相違に基づく食事への対応体制がある。</t>
    <rPh sb="5" eb="6">
      <t>トウ</t>
    </rPh>
    <phoneticPr fontId="20"/>
  </si>
  <si>
    <t>宗教・習慣等に基づく食事への要望に対して、対応可能な範囲を説明して了承を得ている。</t>
    <rPh sb="0" eb="2">
      <t>シュウキョウ</t>
    </rPh>
    <rPh sb="3" eb="5">
      <t>シュウカン</t>
    </rPh>
    <rPh sb="5" eb="6">
      <t>トウ</t>
    </rPh>
    <rPh sb="7" eb="8">
      <t>モト</t>
    </rPh>
    <rPh sb="10" eb="12">
      <t>ショクジ</t>
    </rPh>
    <rPh sb="14" eb="16">
      <t>ヨウボウ</t>
    </rPh>
    <rPh sb="17" eb="18">
      <t>タイ</t>
    </rPh>
    <rPh sb="21" eb="25">
      <t>タイオウカノウ</t>
    </rPh>
    <rPh sb="26" eb="28">
      <t>ハンイ</t>
    </rPh>
    <phoneticPr fontId="20"/>
  </si>
  <si>
    <t>外国人患者への栄養指導において、言語対応の方法がある。</t>
    <rPh sb="0" eb="5">
      <t>ガイ</t>
    </rPh>
    <rPh sb="7" eb="9">
      <t>エイヨウ</t>
    </rPh>
    <rPh sb="9" eb="11">
      <t>シドウ</t>
    </rPh>
    <rPh sb="16" eb="18">
      <t>ゲンゴ</t>
    </rPh>
    <rPh sb="18" eb="20">
      <t>タイオウ</t>
    </rPh>
    <rPh sb="21" eb="23">
      <t>ホウホウ</t>
    </rPh>
    <phoneticPr fontId="20"/>
  </si>
  <si>
    <t>言語対応方法についてマニュアルに記載していること。</t>
    <rPh sb="0" eb="2">
      <t>ゲンゴ</t>
    </rPh>
    <rPh sb="2" eb="4">
      <t>タイオウ</t>
    </rPh>
    <rPh sb="4" eb="6">
      <t>ホウホウ</t>
    </rPh>
    <rPh sb="16" eb="18">
      <t>キサイ</t>
    </rPh>
    <phoneticPr fontId="20"/>
  </si>
  <si>
    <t>外国人患者の食習慣を踏まえて栄養指導を行っている。</t>
    <rPh sb="0" eb="5">
      <t>ガイ</t>
    </rPh>
    <rPh sb="6" eb="9">
      <t>ショクシュウカン</t>
    </rPh>
    <rPh sb="10" eb="11">
      <t>フ</t>
    </rPh>
    <rPh sb="14" eb="18">
      <t>エイヨウシドウ</t>
    </rPh>
    <rPh sb="19" eb="20">
      <t>オコナ</t>
    </rPh>
    <phoneticPr fontId="20"/>
  </si>
  <si>
    <t>外国人患者の食習慣への配慮についてマニュアルに記載していること。</t>
    <rPh sb="0" eb="5">
      <t>ガイ</t>
    </rPh>
    <rPh sb="6" eb="9">
      <t>ショクシュウカン</t>
    </rPh>
    <rPh sb="11" eb="13">
      <t>ハイリョ</t>
    </rPh>
    <rPh sb="23" eb="25">
      <t>キサイ</t>
    </rPh>
    <phoneticPr fontId="20"/>
  </si>
  <si>
    <t>医療提供の運営</t>
  </si>
  <si>
    <t>外国人患者への医療提供に関する運営</t>
  </si>
  <si>
    <t>外国人患者に配慮した医療を提供している。</t>
  </si>
  <si>
    <t>担当医療スタッフを外国人患者に伝える方法がある。</t>
  </si>
  <si>
    <t>院内スタッフの名札を外国語で表記している。</t>
    <phoneticPr fontId="20"/>
  </si>
  <si>
    <t>名札には、氏名および職種を外国語で表記していること。</t>
    <rPh sb="0" eb="2">
      <t>ナフダ</t>
    </rPh>
    <rPh sb="5" eb="7">
      <t>シメイ</t>
    </rPh>
    <rPh sb="10" eb="12">
      <t>ショクシュ</t>
    </rPh>
    <rPh sb="13" eb="16">
      <t>ガイ</t>
    </rPh>
    <rPh sb="17" eb="19">
      <t>ヒョウキ</t>
    </rPh>
    <phoneticPr fontId="20"/>
  </si>
  <si>
    <t>外国語で表記された文書の利用、または通訳の利用等によって、診察結果、検査結果、治療内容等を適切に伝えている。</t>
    <rPh sb="29" eb="33">
      <t>シンサツケッカ</t>
    </rPh>
    <rPh sb="34" eb="38">
      <t>ケンサケッカ</t>
    </rPh>
    <rPh sb="39" eb="41">
      <t>チリョウ</t>
    </rPh>
    <rPh sb="41" eb="44">
      <t>ナイヨウトウ</t>
    </rPh>
    <rPh sb="45" eb="47">
      <t>テキセツ</t>
    </rPh>
    <rPh sb="48" eb="49">
      <t>ツタ</t>
    </rPh>
    <phoneticPr fontId="20"/>
  </si>
  <si>
    <t>③</t>
    <phoneticPr fontId="27"/>
  </si>
  <si>
    <t>診療において、宗教・習慣・生命観等の相違に基づく診療上の要望に配慮している。</t>
    <rPh sb="0" eb="2">
      <t>シンリョウ</t>
    </rPh>
    <rPh sb="7" eb="9">
      <t>シュウキョウ</t>
    </rPh>
    <rPh sb="10" eb="12">
      <t>シュウカン</t>
    </rPh>
    <rPh sb="13" eb="15">
      <t>セイメイ</t>
    </rPh>
    <rPh sb="15" eb="16">
      <t>カン</t>
    </rPh>
    <rPh sb="16" eb="17">
      <t>トウ</t>
    </rPh>
    <rPh sb="18" eb="20">
      <t>ソウイ</t>
    </rPh>
    <rPh sb="21" eb="22">
      <t>モト</t>
    </rPh>
    <rPh sb="24" eb="26">
      <t>シンリョウ</t>
    </rPh>
    <rPh sb="26" eb="27">
      <t>ジョウ</t>
    </rPh>
    <rPh sb="28" eb="30">
      <t>ヨウボウ</t>
    </rPh>
    <rPh sb="31" eb="33">
      <t>ハイリョ</t>
    </rPh>
    <phoneticPr fontId="24"/>
  </si>
  <si>
    <t>宗教・習慣・生命観等の相違に基づく診療上の要望に対して、対応可能な範囲を説明し、患者の了承を得ている。</t>
    <rPh sb="0" eb="2">
      <t>シュウキョウ</t>
    </rPh>
    <rPh sb="3" eb="5">
      <t>シュウカン</t>
    </rPh>
    <rPh sb="6" eb="9">
      <t>セイメイカン</t>
    </rPh>
    <rPh sb="9" eb="10">
      <t>トウ</t>
    </rPh>
    <rPh sb="11" eb="13">
      <t>ソウイ</t>
    </rPh>
    <rPh sb="14" eb="15">
      <t>モト</t>
    </rPh>
    <rPh sb="17" eb="19">
      <t>シンリョウ</t>
    </rPh>
    <rPh sb="19" eb="20">
      <t>ジョウ</t>
    </rPh>
    <rPh sb="21" eb="23">
      <t>ヨウボウ</t>
    </rPh>
    <rPh sb="24" eb="25">
      <t>タイ</t>
    </rPh>
    <rPh sb="28" eb="30">
      <t>タイオウ</t>
    </rPh>
    <rPh sb="30" eb="32">
      <t>カノウ</t>
    </rPh>
    <rPh sb="33" eb="35">
      <t>ハンイ</t>
    </rPh>
    <rPh sb="36" eb="38">
      <t>セツメイ</t>
    </rPh>
    <rPh sb="40" eb="42">
      <t>カンジャ</t>
    </rPh>
    <rPh sb="43" eb="45">
      <t>リョウショウ</t>
    </rPh>
    <rPh sb="46" eb="47">
      <t>エ</t>
    </rPh>
    <phoneticPr fontId="24"/>
  </si>
  <si>
    <t>コミュニケーションツール、または通訳の利用等によって、検査手順や検査中の指示を適切に伝えている。</t>
    <rPh sb="21" eb="22">
      <t>トウ</t>
    </rPh>
    <rPh sb="39" eb="41">
      <t>テキセツ</t>
    </rPh>
    <rPh sb="42" eb="43">
      <t>ツタ</t>
    </rPh>
    <phoneticPr fontId="20"/>
  </si>
  <si>
    <t>検査において、宗教・習慣等の相違に配慮した対応方法がある。</t>
    <rPh sb="7" eb="9">
      <t>シュウキョウ</t>
    </rPh>
    <rPh sb="10" eb="12">
      <t>シュウカン</t>
    </rPh>
    <rPh sb="12" eb="13">
      <t>トウ</t>
    </rPh>
    <rPh sb="14" eb="16">
      <t>ソウイ</t>
    </rPh>
    <rPh sb="17" eb="19">
      <t>ハイリョ</t>
    </rPh>
    <rPh sb="21" eb="25">
      <t>タイオウホウホウ</t>
    </rPh>
    <phoneticPr fontId="20"/>
  </si>
  <si>
    <t>宗教・習慣等の相違に配慮した対応方法をマニュアルに記載している。</t>
    <rPh sb="0" eb="2">
      <t>シュウキョウ</t>
    </rPh>
    <rPh sb="3" eb="5">
      <t>シュウカン</t>
    </rPh>
    <rPh sb="5" eb="6">
      <t>トウ</t>
    </rPh>
    <rPh sb="7" eb="9">
      <t>ソウイ</t>
    </rPh>
    <rPh sb="10" eb="12">
      <t>ハイリョ</t>
    </rPh>
    <rPh sb="14" eb="16">
      <t>タイオウ</t>
    </rPh>
    <rPh sb="16" eb="18">
      <t>ホウホウ</t>
    </rPh>
    <rPh sb="25" eb="27">
      <t>キサイ</t>
    </rPh>
    <phoneticPr fontId="20"/>
  </si>
  <si>
    <t>外国語で表記された文書の利用、または通訳の利用等によって、看護内容を適切に伝えている。</t>
    <rPh sb="23" eb="24">
      <t>トウ</t>
    </rPh>
    <rPh sb="29" eb="33">
      <t>カンゴナイヨウ</t>
    </rPh>
    <rPh sb="37" eb="38">
      <t>ツタ</t>
    </rPh>
    <phoneticPr fontId="20"/>
  </si>
  <si>
    <t>③</t>
    <phoneticPr fontId="20"/>
  </si>
  <si>
    <t>看護において、宗教・習慣等の相違に配慮した対応方法がある。</t>
    <rPh sb="7" eb="9">
      <t>シュウキョウ</t>
    </rPh>
    <rPh sb="10" eb="12">
      <t>シュウカン</t>
    </rPh>
    <rPh sb="12" eb="13">
      <t>トウ</t>
    </rPh>
    <rPh sb="14" eb="16">
      <t>ソウイ</t>
    </rPh>
    <rPh sb="17" eb="19">
      <t>ハイリョ</t>
    </rPh>
    <rPh sb="21" eb="25">
      <t>タイオウホウホウ</t>
    </rPh>
    <phoneticPr fontId="20"/>
  </si>
  <si>
    <t>外国語で表記された文書の利用、または通訳の利用等によって、薬剤情報や服薬方法を適切に伝えている。</t>
    <rPh sb="23" eb="24">
      <t>トウ</t>
    </rPh>
    <rPh sb="42" eb="43">
      <t>ツタ</t>
    </rPh>
    <phoneticPr fontId="20"/>
  </si>
  <si>
    <t>薬剤部門において、宗教・習慣等の相違に配慮した対応方法がある。</t>
    <rPh sb="0" eb="4">
      <t>ヤクザイブモン</t>
    </rPh>
    <rPh sb="9" eb="11">
      <t>シュウキョウ</t>
    </rPh>
    <rPh sb="12" eb="14">
      <t>シュウカン</t>
    </rPh>
    <rPh sb="14" eb="15">
      <t>トウ</t>
    </rPh>
    <rPh sb="16" eb="18">
      <t>ソウイ</t>
    </rPh>
    <rPh sb="19" eb="21">
      <t>ハイリョ</t>
    </rPh>
    <rPh sb="23" eb="27">
      <t>タイオウホウホウ</t>
    </rPh>
    <phoneticPr fontId="20"/>
  </si>
  <si>
    <t>緊急時・医療事故発生時に外国人患者の関係者に連絡する方法がある。</t>
    <rPh sb="12" eb="14">
      <t>ガイコク</t>
    </rPh>
    <rPh sb="14" eb="15">
      <t>ジン</t>
    </rPh>
    <rPh sb="15" eb="17">
      <t>カンジャ</t>
    </rPh>
    <phoneticPr fontId="20"/>
  </si>
  <si>
    <t>言語対応方法についてマニュアルに記載していること。</t>
    <phoneticPr fontId="20"/>
  </si>
  <si>
    <t>外国人患者の入院にあたり、宗教・習慣等に係る要望を収集している。</t>
    <rPh sb="0" eb="5">
      <t>ガイ</t>
    </rPh>
    <rPh sb="6" eb="8">
      <t>ニュウイン</t>
    </rPh>
    <rPh sb="13" eb="15">
      <t>シュウキョウ</t>
    </rPh>
    <rPh sb="16" eb="18">
      <t>シュウカン</t>
    </rPh>
    <rPh sb="18" eb="19">
      <t>トウ</t>
    </rPh>
    <rPh sb="20" eb="21">
      <t>カカワ</t>
    </rPh>
    <rPh sb="22" eb="24">
      <t>ヨウボウ</t>
    </rPh>
    <rPh sb="25" eb="27">
      <t>シュウシュウ</t>
    </rPh>
    <phoneticPr fontId="27"/>
  </si>
  <si>
    <t>収集した要望について、関連部署にスムーズに情報共有していること。</t>
    <rPh sb="0" eb="2">
      <t>シュウシュウ</t>
    </rPh>
    <rPh sb="4" eb="6">
      <t>ヨウボウ</t>
    </rPh>
    <rPh sb="11" eb="15">
      <t>カンレンブショ</t>
    </rPh>
    <rPh sb="21" eb="25">
      <t>ジョウホウキョウユウ</t>
    </rPh>
    <phoneticPr fontId="27"/>
  </si>
  <si>
    <t>外国人患者の転院先、療養先の調整に向けて情報収集を行っている。</t>
    <rPh sb="0" eb="5">
      <t>ガイ</t>
    </rPh>
    <rPh sb="6" eb="8">
      <t>テンイン</t>
    </rPh>
    <rPh sb="8" eb="9">
      <t>サキ</t>
    </rPh>
    <rPh sb="10" eb="12">
      <t>リョウヨウ</t>
    </rPh>
    <rPh sb="12" eb="13">
      <t>サキ</t>
    </rPh>
    <rPh sb="14" eb="16">
      <t>チョウセイ</t>
    </rPh>
    <rPh sb="17" eb="18">
      <t>ム</t>
    </rPh>
    <rPh sb="20" eb="22">
      <t>ジョウホウ</t>
    </rPh>
    <rPh sb="22" eb="24">
      <t>シュウシュウ</t>
    </rPh>
    <rPh sb="25" eb="26">
      <t>オコナ</t>
    </rPh>
    <phoneticPr fontId="20"/>
  </si>
  <si>
    <t>周辺地域の医療施設等における外国語対応の可否等を把握していること。</t>
    <rPh sb="0" eb="2">
      <t>シュウヘン</t>
    </rPh>
    <rPh sb="2" eb="4">
      <t>チイキ</t>
    </rPh>
    <rPh sb="5" eb="7">
      <t>イリョウ</t>
    </rPh>
    <rPh sb="7" eb="10">
      <t>シセツトウ</t>
    </rPh>
    <rPh sb="14" eb="16">
      <t>ガイコク</t>
    </rPh>
    <rPh sb="16" eb="17">
      <t>ゴ</t>
    </rPh>
    <rPh sb="17" eb="19">
      <t>タイオウ</t>
    </rPh>
    <rPh sb="20" eb="22">
      <t>カヒ</t>
    </rPh>
    <rPh sb="22" eb="23">
      <t>トウ</t>
    </rPh>
    <rPh sb="24" eb="26">
      <t>ハアク</t>
    </rPh>
    <phoneticPr fontId="20"/>
  </si>
  <si>
    <t>外国人患者に配慮した退院時・退院後の書類提供方法がある。</t>
    <rPh sb="18" eb="22">
      <t>ショルイテイキョウ</t>
    </rPh>
    <phoneticPr fontId="20"/>
  </si>
  <si>
    <t>災害発生時に外国人患者に対応する体制がある。</t>
    <phoneticPr fontId="20"/>
  </si>
  <si>
    <t>外国語で必要な書類を提供することが可能である。</t>
    <rPh sb="0" eb="3">
      <t>ガイ</t>
    </rPh>
    <rPh sb="4" eb="6">
      <t>ヒツヨウ</t>
    </rPh>
    <rPh sb="7" eb="9">
      <t>ショルイ</t>
    </rPh>
    <rPh sb="10" eb="12">
      <t>テイキョウ</t>
    </rPh>
    <rPh sb="17" eb="19">
      <t>カノウ</t>
    </rPh>
    <phoneticPr fontId="20"/>
  </si>
  <si>
    <t>説明と同意（インフォームドコンセント）</t>
  </si>
  <si>
    <t>同意書取得が必要な治療内容について、外国語版の説明文書やクリニカルパス等を利用して説明している。</t>
    <rPh sb="9" eb="13">
      <t>チリョウナイヨウ</t>
    </rPh>
    <phoneticPr fontId="20"/>
  </si>
  <si>
    <t>同意書取得が必要な検査内容について、外国語版の説明文書等を利用して説明している。</t>
    <rPh sb="0" eb="3">
      <t>ドウイショ</t>
    </rPh>
    <rPh sb="3" eb="5">
      <t>シュトク</t>
    </rPh>
    <rPh sb="6" eb="8">
      <t>ヒツヨウ</t>
    </rPh>
    <rPh sb="9" eb="11">
      <t>ケンサ</t>
    </rPh>
    <rPh sb="11" eb="13">
      <t>ナイヨウ</t>
    </rPh>
    <rPh sb="33" eb="35">
      <t>セツメイ</t>
    </rPh>
    <phoneticPr fontId="20"/>
  </si>
  <si>
    <t>同意書の内容を外国人患者の理解可能な言語で説明する方法がある。</t>
    <rPh sb="2" eb="3">
      <t>ショ</t>
    </rPh>
    <phoneticPr fontId="27"/>
  </si>
  <si>
    <t>外国語版の同意書を利用して同意を取得している。</t>
    <rPh sb="0" eb="4">
      <t>ガイコクゴバン</t>
    </rPh>
    <rPh sb="5" eb="8">
      <t>ドウイショ</t>
    </rPh>
    <rPh sb="9" eb="11">
      <t>リヨウ</t>
    </rPh>
    <rPh sb="13" eb="15">
      <t>ドウイ</t>
    </rPh>
    <rPh sb="16" eb="18">
      <t>シュトク</t>
    </rPh>
    <phoneticPr fontId="20"/>
  </si>
  <si>
    <t>同意書の内容の説明における言語対応の履歴を記録している</t>
    <rPh sb="0" eb="3">
      <t>ドウイショ</t>
    </rPh>
    <rPh sb="4" eb="6">
      <t>ナイヨウ</t>
    </rPh>
    <rPh sb="7" eb="9">
      <t>セツメイ</t>
    </rPh>
    <rPh sb="13" eb="15">
      <t>ゲンゴ</t>
    </rPh>
    <rPh sb="15" eb="17">
      <t>タイオウ</t>
    </rPh>
    <rPh sb="18" eb="20">
      <t>リレキ</t>
    </rPh>
    <rPh sb="21" eb="23">
      <t>キロク</t>
    </rPh>
    <phoneticPr fontId="20"/>
  </si>
  <si>
    <t>同意書の内容の説明における、言語対応方法の履歴について、カルテ等に記録していること</t>
    <rPh sb="0" eb="3">
      <t>ドウイショ</t>
    </rPh>
    <rPh sb="4" eb="6">
      <t>ナイヨウ</t>
    </rPh>
    <rPh sb="18" eb="20">
      <t>ホウホウ</t>
    </rPh>
    <phoneticPr fontId="20"/>
  </si>
  <si>
    <t>組織体制と管理</t>
  </si>
  <si>
    <t>外国人患者の受入れに関する議論が行われている。</t>
  </si>
  <si>
    <t>外国人患者の受入れに関する方針を院内で共有している。</t>
    <rPh sb="0" eb="5">
      <t>ガイ</t>
    </rPh>
    <rPh sb="6" eb="8">
      <t>ウケイ</t>
    </rPh>
    <rPh sb="10" eb="11">
      <t>カン</t>
    </rPh>
    <rPh sb="13" eb="15">
      <t>ホウシン</t>
    </rPh>
    <rPh sb="16" eb="18">
      <t>インナイ</t>
    </rPh>
    <rPh sb="19" eb="21">
      <t>キョウユウ</t>
    </rPh>
    <phoneticPr fontId="20"/>
  </si>
  <si>
    <t>外国人患者の受入れに関する院外からの問い合わせに対応できる体制がある。</t>
  </si>
  <si>
    <t>①</t>
    <phoneticPr fontId="27"/>
  </si>
  <si>
    <t>外国人患者の受入れに関する方針が明確である。</t>
    <rPh sb="0" eb="5">
      <t>ガイ</t>
    </rPh>
    <rPh sb="6" eb="8">
      <t>ウケイ</t>
    </rPh>
    <rPh sb="10" eb="11">
      <t>カン</t>
    </rPh>
    <rPh sb="13" eb="15">
      <t>ホウシン</t>
    </rPh>
    <rPh sb="16" eb="18">
      <t>メイカク</t>
    </rPh>
    <phoneticPr fontId="27"/>
  </si>
  <si>
    <t>外国人患者の受入れに関する院外からの問い合わせに対応するためのマニュアルがある。</t>
  </si>
  <si>
    <t>外国人患者の受入れに関する方針が院内で周知されている。</t>
    <rPh sb="0" eb="5">
      <t>ガイ</t>
    </rPh>
    <rPh sb="6" eb="8">
      <t>ウケイ</t>
    </rPh>
    <rPh sb="10" eb="11">
      <t>カン</t>
    </rPh>
    <rPh sb="13" eb="15">
      <t>ホウシン</t>
    </rPh>
    <rPh sb="16" eb="18">
      <t>インナイ</t>
    </rPh>
    <rPh sb="19" eb="21">
      <t>シュウチ</t>
    </rPh>
    <phoneticPr fontId="27"/>
  </si>
  <si>
    <t>外国人患者やその家族、関係者からの問い合わせの対応履歴を記録する方法がある。</t>
  </si>
  <si>
    <t>外国人患者の受入れに関する方針を院内全体で共有できている。</t>
    <rPh sb="16" eb="20">
      <t>インナイゼンタイ</t>
    </rPh>
    <rPh sb="21" eb="23">
      <t>キョウユウ</t>
    </rPh>
    <phoneticPr fontId="27"/>
  </si>
  <si>
    <t>外国人患者の受入れに関して検討する体制がある。</t>
  </si>
  <si>
    <t>外国人患者の受入れに関する会議（委員会）の規程がある。</t>
  </si>
  <si>
    <t>規程には、開催目的、開催頻度、出席者を記載していること。</t>
  </si>
  <si>
    <t>会議では、外国人患者対応や受入れ体制の整備に関して検討を行っていること。</t>
    <rPh sb="0" eb="2">
      <t>カイギ</t>
    </rPh>
    <rPh sb="5" eb="10">
      <t>_x0000__x001C_</t>
    </rPh>
    <rPh sb="10" eb="12">
      <t>タイオウ</t>
    </rPh>
    <rPh sb="13" eb="15">
      <t>ウケイ</t>
    </rPh>
    <rPh sb="16" eb="18">
      <t>タイセイ</t>
    </rPh>
    <rPh sb="19" eb="21">
      <t>セイビ</t>
    </rPh>
    <rPh sb="22" eb="23">
      <t>_x0005__x0005_</t>
    </rPh>
    <rPh sb="25" eb="27">
      <t>._x0003__x0010_2</t>
    </rPh>
    <rPh sb="28" eb="29">
      <t/>
    </rPh>
    <phoneticPr fontId="20"/>
  </si>
  <si>
    <t>会議は継続的に開催されていること。</t>
    <rPh sb="0" eb="2">
      <t>カイギ</t>
    </rPh>
    <rPh sb="3" eb="5">
      <t>ケイゾク</t>
    </rPh>
    <rPh sb="5" eb="6">
      <t>テキ</t>
    </rPh>
    <rPh sb="7" eb="9">
      <t>カイサイ</t>
    </rPh>
    <phoneticPr fontId="20"/>
  </si>
  <si>
    <t>外国人患者の受入れに関して検討した内容を記録する方法がある。</t>
  </si>
  <si>
    <t>議事録等おいて、内容、日時、参加者等を記録していること。</t>
    <rPh sb="3" eb="4">
      <t>トウ</t>
    </rPh>
    <rPh sb="17" eb="18">
      <t>トウ</t>
    </rPh>
    <rPh sb="19" eb="21">
      <t>キロク</t>
    </rPh>
    <phoneticPr fontId="27"/>
  </si>
  <si>
    <t>外国人患者に対応する担当者または担当部署を設置している。</t>
    <phoneticPr fontId="20"/>
  </si>
  <si>
    <t>担当者または担当部署の業務マニュアルがある。</t>
    <phoneticPr fontId="20"/>
  </si>
  <si>
    <t>業務マニュアルには、担当者または担当部署の役割や業務内容を記載していること。</t>
    <phoneticPr fontId="20"/>
  </si>
  <si>
    <t>担当者または担当部署を院内で周知している。</t>
    <phoneticPr fontId="20"/>
  </si>
  <si>
    <t>安全管理体制</t>
  </si>
  <si>
    <t>安全管理のための体制を整備している。</t>
    <phoneticPr fontId="20"/>
  </si>
  <si>
    <t>外国人患者対応の担当者または担当部署から医療安全管理委員への選任について規程の中で確認できること。</t>
    <phoneticPr fontId="20"/>
  </si>
  <si>
    <t>医療安全管理委員会等において、外国人患者の医療安全に係わる議論を行っている。</t>
    <rPh sb="0" eb="2">
      <t>イリョウ</t>
    </rPh>
    <rPh sb="2" eb="4">
      <t>アンゼン</t>
    </rPh>
    <rPh sb="4" eb="6">
      <t>カンリ</t>
    </rPh>
    <rPh sb="6" eb="9">
      <t>イインカイ</t>
    </rPh>
    <rPh sb="9" eb="10">
      <t>トウ</t>
    </rPh>
    <rPh sb="15" eb="20">
      <t>ガイ</t>
    </rPh>
    <rPh sb="21" eb="23">
      <t>イリョウ</t>
    </rPh>
    <rPh sb="23" eb="25">
      <t>アンゼン</t>
    </rPh>
    <rPh sb="26" eb="27">
      <t>カカ</t>
    </rPh>
    <rPh sb="29" eb="31">
      <t>ギロン</t>
    </rPh>
    <rPh sb="32" eb="33">
      <t>オコナ</t>
    </rPh>
    <phoneticPr fontId="20"/>
  </si>
  <si>
    <t>外国人患者における医療安全上のリスクを抽出し、対応策について議論していること。</t>
    <rPh sb="0" eb="3">
      <t>ガイコクジン</t>
    </rPh>
    <rPh sb="3" eb="5">
      <t>カンジャ</t>
    </rPh>
    <rPh sb="9" eb="11">
      <t>イリョウ</t>
    </rPh>
    <rPh sb="11" eb="13">
      <t>アンゼン</t>
    </rPh>
    <rPh sb="13" eb="14">
      <t>ジョウ</t>
    </rPh>
    <rPh sb="19" eb="21">
      <t>チュウシュツ</t>
    </rPh>
    <rPh sb="23" eb="25">
      <t>タイオウ</t>
    </rPh>
    <rPh sb="25" eb="26">
      <t>サク</t>
    </rPh>
    <rPh sb="30" eb="32">
      <t>ギロン</t>
    </rPh>
    <phoneticPr fontId="20"/>
  </si>
  <si>
    <t>外国人患者に関わる医療事故や訴訟が発生した場合の対応体制がある。</t>
    <rPh sb="0" eb="2">
      <t>ガイコク</t>
    </rPh>
    <rPh sb="2" eb="3">
      <t>ジン</t>
    </rPh>
    <rPh sb="3" eb="5">
      <t>カンジャ</t>
    </rPh>
    <rPh sb="6" eb="7">
      <t>カカ</t>
    </rPh>
    <rPh sb="9" eb="11">
      <t>イリョウ</t>
    </rPh>
    <rPh sb="11" eb="13">
      <t>ジコ</t>
    </rPh>
    <rPh sb="26" eb="28">
      <t>タイセイ</t>
    </rPh>
    <phoneticPr fontId="20"/>
  </si>
  <si>
    <t>外国人患者の医療安全のための対応体制がある。</t>
    <rPh sb="0" eb="5">
      <t>ガイ</t>
    </rPh>
    <rPh sb="6" eb="10">
      <t>イリョウアンゼン</t>
    </rPh>
    <rPh sb="14" eb="18">
      <t>タイオウタイセイ</t>
    </rPh>
    <phoneticPr fontId="20"/>
  </si>
  <si>
    <t>外国人患者の医療安全のための対応策について医療安全管理マニュアル等に記載されている。</t>
    <rPh sb="0" eb="5">
      <t>ガイ</t>
    </rPh>
    <rPh sb="6" eb="8">
      <t>イリョウ</t>
    </rPh>
    <rPh sb="8" eb="10">
      <t>アンゼン</t>
    </rPh>
    <rPh sb="14" eb="17">
      <t>タイオウサク</t>
    </rPh>
    <rPh sb="21" eb="27">
      <t>イリョウアンゼンカンリ</t>
    </rPh>
    <rPh sb="32" eb="33">
      <t>トウ</t>
    </rPh>
    <rPh sb="34" eb="36">
      <t>キサイ</t>
    </rPh>
    <phoneticPr fontId="20"/>
  </si>
  <si>
    <t>本人以外の緊急連絡先について、母語、対応可能言語、続柄等を収集していること。</t>
    <rPh sb="0" eb="2">
      <t>ホンニン</t>
    </rPh>
    <rPh sb="2" eb="4">
      <t>イガイ</t>
    </rPh>
    <rPh sb="5" eb="10">
      <t>キンキュウレンラクサキ</t>
    </rPh>
    <rPh sb="15" eb="17">
      <t>ボゴ</t>
    </rPh>
    <rPh sb="18" eb="24">
      <t>タイオウカノウゲンゴ</t>
    </rPh>
    <rPh sb="25" eb="27">
      <t>ゾクガラ</t>
    </rPh>
    <rPh sb="27" eb="28">
      <t>トウ</t>
    </rPh>
    <rPh sb="29" eb="31">
      <t>シュウシュウ</t>
    </rPh>
    <phoneticPr fontId="20"/>
  </si>
  <si>
    <t>避難誘導の案内表示とは、各階の非常口案内（ピクトサイン）、避難経路図である。</t>
    <phoneticPr fontId="27"/>
  </si>
  <si>
    <t>外国人患者を想定した避難訓練を実施している。</t>
    <rPh sb="0" eb="5">
      <t>ガイ</t>
    </rPh>
    <rPh sb="6" eb="8">
      <t>ソウテイ</t>
    </rPh>
    <rPh sb="10" eb="12">
      <t>ヒナン</t>
    </rPh>
    <rPh sb="12" eb="14">
      <t>クンレン</t>
    </rPh>
    <rPh sb="15" eb="17">
      <t>ジッシ</t>
    </rPh>
    <phoneticPr fontId="20"/>
  </si>
  <si>
    <t>外国人患者の避難誘導方法を踏まえた避難訓練を実施していること。</t>
    <rPh sb="0" eb="5">
      <t>ガイ</t>
    </rPh>
    <rPh sb="6" eb="8">
      <t>ヒナン</t>
    </rPh>
    <rPh sb="8" eb="10">
      <t>ユウドウ</t>
    </rPh>
    <rPh sb="10" eb="12">
      <t>ホウホウ</t>
    </rPh>
    <rPh sb="13" eb="14">
      <t>フ</t>
    </rPh>
    <rPh sb="17" eb="21">
      <t>ヒナンクンレン</t>
    </rPh>
    <rPh sb="22" eb="24">
      <t>ジッシ</t>
    </rPh>
    <phoneticPr fontId="20"/>
  </si>
  <si>
    <t>改善に向けた取り組み</t>
  </si>
  <si>
    <t>院内スタッフへの教育・研修</t>
  </si>
  <si>
    <t>外国人患者の受入れに関する情報の収集や、院内での教育・研修の取り組みがある。</t>
    <rPh sb="24" eb="26">
      <t>キョウイク</t>
    </rPh>
    <rPh sb="27" eb="29">
      <t>ケンシュウ</t>
    </rPh>
    <phoneticPr fontId="20"/>
  </si>
  <si>
    <t>外国人患者の宗教・習慣や他の医療機関の取り組みに関する情報収集を行っている。</t>
    <rPh sb="32" eb="33">
      <t>オコナ</t>
    </rPh>
    <phoneticPr fontId="20"/>
  </si>
  <si>
    <t>報告書や議事録等で日時・参加者・内容が確認できること。</t>
    <rPh sb="7" eb="8">
      <t>トウ</t>
    </rPh>
    <phoneticPr fontId="20"/>
  </si>
  <si>
    <t>一部の関係者への報告にとどまらず、院内全体での共有体制があること。</t>
    <phoneticPr fontId="20"/>
  </si>
  <si>
    <t>院内で外国人患者の受入れ対応の向上に向けた取り組みがある。</t>
  </si>
  <si>
    <t>外国人患者受入れに関する院内の教育・研修を行っている。</t>
  </si>
  <si>
    <t>教育・研修内容とは、外国人患者への対応や、コミュニケーションの質の向上に関するものである。</t>
    <phoneticPr fontId="20"/>
  </si>
  <si>
    <t>新入職員研修プログラムに外国人患者対応に係わる内容を含んでいる。</t>
    <rPh sb="0" eb="2">
      <t>シンニュウ</t>
    </rPh>
    <rPh sb="2" eb="4">
      <t>ショクイン</t>
    </rPh>
    <rPh sb="4" eb="6">
      <t>ケンシュウ</t>
    </rPh>
    <rPh sb="12" eb="17">
      <t>ガイ</t>
    </rPh>
    <rPh sb="17" eb="19">
      <t>タイオウ</t>
    </rPh>
    <rPh sb="20" eb="21">
      <t>カカ</t>
    </rPh>
    <rPh sb="23" eb="25">
      <t>ナイヨウ</t>
    </rPh>
    <rPh sb="26" eb="27">
      <t>フク</t>
    </rPh>
    <phoneticPr fontId="20"/>
  </si>
  <si>
    <t>外国人患者対応のノウハウや院内の受入れ体制に係る内容を含んでいること。</t>
    <rPh sb="0" eb="5">
      <t>ガイ</t>
    </rPh>
    <rPh sb="5" eb="7">
      <t>タイオウ</t>
    </rPh>
    <rPh sb="13" eb="15">
      <t>インナイ</t>
    </rPh>
    <rPh sb="16" eb="17">
      <t>ウ</t>
    </rPh>
    <rPh sb="17" eb="18">
      <t>イ</t>
    </rPh>
    <rPh sb="19" eb="21">
      <t>タイセイ</t>
    </rPh>
    <rPh sb="22" eb="23">
      <t>カカワ</t>
    </rPh>
    <rPh sb="24" eb="26">
      <t>ナイヨウ</t>
    </rPh>
    <rPh sb="27" eb="28">
      <t>フク</t>
    </rPh>
    <phoneticPr fontId="20"/>
  </si>
  <si>
    <t>教育・研修の開催履歴を記録する方法がある。</t>
    <phoneticPr fontId="20"/>
  </si>
  <si>
    <t>日時・参加者・内容等を開催記録や議事録に記載していること。</t>
    <rPh sb="9" eb="10">
      <t>トウ</t>
    </rPh>
    <phoneticPr fontId="20"/>
  </si>
  <si>
    <t>外国人患者の満足度を把握し、ニーズに対応している。</t>
  </si>
  <si>
    <t>外国人患者への対応について、患者および院内スタッフから意見を収集している。</t>
    <rPh sb="0" eb="5">
      <t>ガイ</t>
    </rPh>
    <rPh sb="7" eb="9">
      <t>タイオウ</t>
    </rPh>
    <rPh sb="14" eb="16">
      <t>カンジャ</t>
    </rPh>
    <rPh sb="19" eb="21">
      <t>インナイ</t>
    </rPh>
    <rPh sb="27" eb="29">
      <t>イケン</t>
    </rPh>
    <rPh sb="30" eb="32">
      <t>シュウシュウ</t>
    </rPh>
    <phoneticPr fontId="27"/>
  </si>
  <si>
    <t>外国人患者の回答内容を翻訳し、記録・集計していること。</t>
    <rPh sb="0" eb="5">
      <t>ガイ</t>
    </rPh>
    <rPh sb="6" eb="10">
      <t>カイトウナイヨウ</t>
    </rPh>
    <rPh sb="11" eb="13">
      <t>ホンヤク</t>
    </rPh>
    <rPh sb="15" eb="17">
      <t>キロク</t>
    </rPh>
    <rPh sb="18" eb="20">
      <t>シュウケイ</t>
    </rPh>
    <phoneticPr fontId="27"/>
  </si>
  <si>
    <t>外国人患者対応に係る意見を踏まえて議論し、改善に結び付けている。</t>
    <rPh sb="0" eb="5">
      <t>ガイ</t>
    </rPh>
    <rPh sb="5" eb="7">
      <t>タイオウ</t>
    </rPh>
    <rPh sb="8" eb="9">
      <t>カカワ</t>
    </rPh>
    <rPh sb="10" eb="12">
      <t>イケン</t>
    </rPh>
    <rPh sb="13" eb="14">
      <t>フ</t>
    </rPh>
    <rPh sb="17" eb="19">
      <t>ギロン</t>
    </rPh>
    <rPh sb="21" eb="23">
      <t>カイゼン</t>
    </rPh>
    <rPh sb="24" eb="25">
      <t>ムス</t>
    </rPh>
    <rPh sb="26" eb="27">
      <t>ツ</t>
    </rPh>
    <phoneticPr fontId="20"/>
  </si>
  <si>
    <t>①　</t>
    <phoneticPr fontId="20"/>
  </si>
  <si>
    <t>外国人患者から収集した意見を、関連各部門に共有している。</t>
    <rPh sb="0" eb="5">
      <t>ガイ</t>
    </rPh>
    <rPh sb="7" eb="9">
      <t>シュウシュウ</t>
    </rPh>
    <rPh sb="11" eb="13">
      <t>イケン</t>
    </rPh>
    <rPh sb="15" eb="17">
      <t>カンレン</t>
    </rPh>
    <rPh sb="17" eb="18">
      <t>カク</t>
    </rPh>
    <rPh sb="18" eb="20">
      <t>ブモン</t>
    </rPh>
    <rPh sb="21" eb="23">
      <t>キョウユウ</t>
    </rPh>
    <phoneticPr fontId="20"/>
  </si>
  <si>
    <t>外国人患者からの意見を関連部門に速やかに伝え、共有していること。</t>
    <rPh sb="0" eb="5">
      <t>ガイ</t>
    </rPh>
    <rPh sb="8" eb="10">
      <t>イケン</t>
    </rPh>
    <rPh sb="11" eb="13">
      <t>カンレン</t>
    </rPh>
    <rPh sb="13" eb="15">
      <t>ブモン</t>
    </rPh>
    <rPh sb="16" eb="17">
      <t>スミ</t>
    </rPh>
    <rPh sb="20" eb="21">
      <t>ツタ</t>
    </rPh>
    <rPh sb="23" eb="25">
      <t>キョウユウ</t>
    </rPh>
    <phoneticPr fontId="20"/>
  </si>
  <si>
    <t>外国人患者および院内スタッフからの意見を検討し、改善に結びつけている。</t>
    <rPh sb="0" eb="5">
      <t>ガイ</t>
    </rPh>
    <rPh sb="8" eb="10">
      <t>イン</t>
    </rPh>
    <rPh sb="17" eb="19">
      <t>イケン</t>
    </rPh>
    <rPh sb="20" eb="22">
      <t>ケントウ</t>
    </rPh>
    <rPh sb="24" eb="26">
      <t>カイゼン</t>
    </rPh>
    <rPh sb="27" eb="28">
      <t>ムス</t>
    </rPh>
    <phoneticPr fontId="20"/>
  </si>
  <si>
    <t>収集した意見を踏まえて、改善策を検討する仕組みがあること。</t>
    <rPh sb="0" eb="2">
      <t>シュウシュウ</t>
    </rPh>
    <rPh sb="4" eb="6">
      <t>イケン</t>
    </rPh>
    <rPh sb="7" eb="8">
      <t>フ</t>
    </rPh>
    <rPh sb="12" eb="15">
      <t>カイゼンサク</t>
    </rPh>
    <rPh sb="16" eb="18">
      <t>ケントウ</t>
    </rPh>
    <rPh sb="20" eb="22">
      <t>シク</t>
    </rPh>
    <phoneticPr fontId="20"/>
  </si>
  <si>
    <t/>
  </si>
  <si>
    <t>外国人患者に配慮した入退院支援の方法がある。</t>
    <rPh sb="10" eb="11">
      <t>ニュウ</t>
    </rPh>
    <phoneticPr fontId="20"/>
  </si>
  <si>
    <t>外国人患者の理解可能な言語で入退院支援を行う方法がある。</t>
    <rPh sb="0" eb="5">
      <t>ガイ</t>
    </rPh>
    <rPh sb="6" eb="8">
      <t>リカイ</t>
    </rPh>
    <rPh sb="8" eb="10">
      <t>カノウ</t>
    </rPh>
    <rPh sb="11" eb="13">
      <t>ゲンゴ</t>
    </rPh>
    <rPh sb="14" eb="15">
      <t>ニュウ</t>
    </rPh>
    <rPh sb="15" eb="17">
      <t>タイイン</t>
    </rPh>
    <rPh sb="17" eb="19">
      <t>シエン</t>
    </rPh>
    <rPh sb="20" eb="21">
      <t>オコナ</t>
    </rPh>
    <rPh sb="22" eb="24">
      <t>ホウホウ</t>
    </rPh>
    <phoneticPr fontId="20"/>
  </si>
  <si>
    <t>院内の各部署から、アンケートや面談等で収集し、記録していること。</t>
    <rPh sb="0" eb="2">
      <t>インナイ</t>
    </rPh>
    <rPh sb="3" eb="6">
      <t>カクブショ</t>
    </rPh>
    <rPh sb="15" eb="17">
      <t>メンダン</t>
    </rPh>
    <rPh sb="17" eb="18">
      <t>トウ</t>
    </rPh>
    <rPh sb="19" eb="21">
      <t>シュウシュウ</t>
    </rPh>
    <rPh sb="23" eb="25">
      <t>キロク</t>
    </rPh>
    <phoneticPr fontId="20"/>
  </si>
  <si>
    <t>外国人患者に関する情報収集と受入れ体制</t>
    <rPh sb="9" eb="11">
      <t>ジョウホウ</t>
    </rPh>
    <rPh sb="11" eb="13">
      <t>シュウシュウ</t>
    </rPh>
    <phoneticPr fontId="20"/>
  </si>
  <si>
    <t>外国人患者向けの情報発信ツールが整備されている。</t>
    <rPh sb="8" eb="10">
      <t>ジョウホウ</t>
    </rPh>
    <rPh sb="10" eb="12">
      <t>ハッシン</t>
    </rPh>
    <phoneticPr fontId="20"/>
  </si>
  <si>
    <t>外国人患者向けに請求金額を通知する方法がある。</t>
    <rPh sb="8" eb="10">
      <t>セイキュウ</t>
    </rPh>
    <rPh sb="10" eb="12">
      <t>キンガク</t>
    </rPh>
    <phoneticPr fontId="20"/>
  </si>
  <si>
    <t>医療機関と通訳者間の適正な連携体制がある。</t>
    <rPh sb="8" eb="9">
      <t>カン</t>
    </rPh>
    <phoneticPr fontId="20"/>
  </si>
  <si>
    <t>外国語で記載された書類を日本語に翻訳する体制がある。</t>
    <rPh sb="9" eb="11">
      <t>ショルイ</t>
    </rPh>
    <phoneticPr fontId="27"/>
  </si>
  <si>
    <t>患者の宗教・習慣等の違いを考慮した食事への対応</t>
    <rPh sb="8" eb="9">
      <t>トウ</t>
    </rPh>
    <rPh sb="17" eb="19">
      <t>ショクジ</t>
    </rPh>
    <phoneticPr fontId="20"/>
  </si>
  <si>
    <t>入院中の食事について、外国人患者に配慮した対応方法がある。</t>
    <rPh sb="0" eb="2">
      <t>ニュウイン</t>
    </rPh>
    <rPh sb="2" eb="3">
      <t>チュウ</t>
    </rPh>
    <rPh sb="4" eb="6">
      <t>ショクジ</t>
    </rPh>
    <rPh sb="11" eb="16">
      <t>ガイ</t>
    </rPh>
    <rPh sb="17" eb="19">
      <t>ハイリョ</t>
    </rPh>
    <rPh sb="21" eb="23">
      <t>タイオウ</t>
    </rPh>
    <phoneticPr fontId="20"/>
  </si>
  <si>
    <t>診療において、外国人患者に配慮した対応を行っている。</t>
    <phoneticPr fontId="20"/>
  </si>
  <si>
    <t>検査において、外国人患者に配慮した対応を行っている。</t>
    <rPh sb="20" eb="21">
      <t>オコナ</t>
    </rPh>
    <phoneticPr fontId="20"/>
  </si>
  <si>
    <t>看護において、外国人患者に配慮した対応を行っている。</t>
    <rPh sb="20" eb="21">
      <t>オコナ</t>
    </rPh>
    <phoneticPr fontId="20"/>
  </si>
  <si>
    <t>薬剤部門において、外国人患者に配慮した対応を行っている。</t>
    <rPh sb="0" eb="2">
      <t>ヤクザイ</t>
    </rPh>
    <rPh sb="2" eb="4">
      <t>ブモン</t>
    </rPh>
    <rPh sb="22" eb="23">
      <t>オコナ</t>
    </rPh>
    <phoneticPr fontId="20"/>
  </si>
  <si>
    <t>外国人患者に治療内容、検査内容を事前に説明している。</t>
    <rPh sb="0" eb="5">
      <t>ガイ</t>
    </rPh>
    <rPh sb="6" eb="8">
      <t>チリョウ</t>
    </rPh>
    <rPh sb="8" eb="10">
      <t>ナイヨウ</t>
    </rPh>
    <rPh sb="11" eb="15">
      <t>ケンサナイヨウ</t>
    </rPh>
    <rPh sb="16" eb="18">
      <t>ジゼン</t>
    </rPh>
    <rPh sb="19" eb="21">
      <t>セツメイ</t>
    </rPh>
    <phoneticPr fontId="20"/>
  </si>
  <si>
    <t>外国人患者と治療や検査に関する同意書を交わしている。</t>
    <rPh sb="9" eb="11">
      <t>ケンサ</t>
    </rPh>
    <phoneticPr fontId="27"/>
  </si>
  <si>
    <t>外国人患者受入れに関する議論と担当者の配置</t>
    <phoneticPr fontId="27"/>
  </si>
  <si>
    <t>外国人患者の来院状況や地域の動向を把握している。</t>
    <rPh sb="0" eb="2">
      <t>ガイコク</t>
    </rPh>
    <rPh sb="2" eb="3">
      <t>ジン</t>
    </rPh>
    <rPh sb="3" eb="5">
      <t>カンジャ</t>
    </rPh>
    <rPh sb="6" eb="8">
      <t>ライイン</t>
    </rPh>
    <rPh sb="8" eb="10">
      <t>ジョウキョウ</t>
    </rPh>
    <rPh sb="11" eb="13">
      <t>チイキ</t>
    </rPh>
    <rPh sb="14" eb="16">
      <t>ドウコウ</t>
    </rPh>
    <rPh sb="17" eb="19">
      <t>ハアク</t>
    </rPh>
    <phoneticPr fontId="27"/>
  </si>
  <si>
    <t>外国人患者の医療安全に関して議論する場がある。</t>
    <rPh sb="0" eb="3">
      <t>ガイコクジン</t>
    </rPh>
    <rPh sb="3" eb="5">
      <t>カンジャ</t>
    </rPh>
    <rPh sb="6" eb="10">
      <t>イリョウアンゼン</t>
    </rPh>
    <rPh sb="11" eb="12">
      <t>カン</t>
    </rPh>
    <rPh sb="14" eb="16">
      <t>ギロン</t>
    </rPh>
    <rPh sb="18" eb="19">
      <t>バ</t>
    </rPh>
    <phoneticPr fontId="20"/>
  </si>
  <si>
    <t>外国人患者の満足度向上への取り組み</t>
    <rPh sb="0" eb="3">
      <t>ガイコクジン</t>
    </rPh>
    <rPh sb="3" eb="5">
      <t>カンジャ</t>
    </rPh>
    <rPh sb="6" eb="9">
      <t>マンゾクド</t>
    </rPh>
    <rPh sb="9" eb="11">
      <t>コウジョウ</t>
    </rPh>
    <rPh sb="13" eb="14">
      <t>ト</t>
    </rPh>
    <rPh sb="15" eb="16">
      <t>ク</t>
    </rPh>
    <phoneticPr fontId="20"/>
  </si>
  <si>
    <t>外国人患者に向けた情報発信と医療行為に必要な情報収集を行っている。</t>
    <rPh sb="27" eb="28">
      <t>オコナ</t>
    </rPh>
    <phoneticPr fontId="20"/>
  </si>
  <si>
    <t>ホームページには、英語および医療機関や地域の特性等に応じて必要な外国語で、情報を掲載している。</t>
    <rPh sb="9" eb="11">
      <t>エイゴ</t>
    </rPh>
    <rPh sb="40" eb="42">
      <t>ケイサイ</t>
    </rPh>
    <phoneticPr fontId="20"/>
  </si>
  <si>
    <t>外国語のホームページには、医療機関の診療科、診療時間、支払方法、連絡先、アクセス等を掲載していること。</t>
    <rPh sb="0" eb="3">
      <t>ガイ</t>
    </rPh>
    <rPh sb="27" eb="29">
      <t>シハライ</t>
    </rPh>
    <rPh sb="29" eb="31">
      <t>ホウホウ</t>
    </rPh>
    <rPh sb="40" eb="41">
      <t>トウ</t>
    </rPh>
    <rPh sb="42" eb="44">
      <t>ケイサイ</t>
    </rPh>
    <phoneticPr fontId="20"/>
  </si>
  <si>
    <t>マニュアルには、外国語で表記された診療申込書の利用、または通訳等の利用による情報収集方法を記載していること。</t>
    <rPh sb="12" eb="14">
      <t>ヒョウキ</t>
    </rPh>
    <rPh sb="17" eb="19">
      <t>シンリョウ</t>
    </rPh>
    <rPh sb="19" eb="21">
      <t>モウシコミ</t>
    </rPh>
    <rPh sb="21" eb="22">
      <t>ショ</t>
    </rPh>
    <rPh sb="23" eb="25">
      <t>リヨウ</t>
    </rPh>
    <rPh sb="29" eb="31">
      <t>ツウヤク</t>
    </rPh>
    <rPh sb="31" eb="32">
      <t>トウ</t>
    </rPh>
    <rPh sb="33" eb="35">
      <t>リヨウ</t>
    </rPh>
    <rPh sb="38" eb="40">
      <t>ジョウホウ</t>
    </rPh>
    <rPh sb="40" eb="42">
      <t>シュウシュウ</t>
    </rPh>
    <rPh sb="42" eb="44">
      <t>ホウホウ</t>
    </rPh>
    <phoneticPr fontId="20"/>
  </si>
  <si>
    <t>マニュアルには、外国語で表記された問診票の利用、または通訳の利用等による面接方法を記載していること。</t>
    <rPh sb="17" eb="20">
      <t>モンシンヒョウ</t>
    </rPh>
    <rPh sb="21" eb="23">
      <t>リヨウ</t>
    </rPh>
    <rPh sb="27" eb="29">
      <t>ツウヤク</t>
    </rPh>
    <rPh sb="30" eb="32">
      <t>リヨウ</t>
    </rPh>
    <rPh sb="32" eb="33">
      <t>トウ</t>
    </rPh>
    <phoneticPr fontId="20"/>
  </si>
  <si>
    <t>診察時に入手した情報を、問診票やカルテに記録している。</t>
    <rPh sb="12" eb="15">
      <t>モンシンヒョウ</t>
    </rPh>
    <rPh sb="20" eb="22">
      <t>キロク</t>
    </rPh>
    <phoneticPr fontId="27"/>
  </si>
  <si>
    <t>海外医療機関からの情報入手について、外国人患者から同意を得る方法がある。</t>
    <phoneticPr fontId="27"/>
  </si>
  <si>
    <t>事務部門において、外国人患者の対応方法について記載したマニュアルがある。</t>
    <rPh sb="0" eb="4">
      <t>ジムブモン</t>
    </rPh>
    <rPh sb="9" eb="14">
      <t>ガイ</t>
    </rPh>
    <rPh sb="15" eb="19">
      <t>タイオウホウホウ</t>
    </rPh>
    <phoneticPr fontId="20"/>
  </si>
  <si>
    <t>マニュアルには外国人患者の受入れ手順や言語対応方法が記載され、スタッフに周知されていること。</t>
    <rPh sb="19" eb="25">
      <t>ゲンゴタイオウホウホウ</t>
    </rPh>
    <rPh sb="26" eb="28">
      <t>キサイ</t>
    </rPh>
    <rPh sb="36" eb="38">
      <t>シュウチ</t>
    </rPh>
    <phoneticPr fontId="20"/>
  </si>
  <si>
    <t>マニュアルには外国人患者の受入れ手順や言語対応方法が記載され、スタッフに周知されていること。</t>
    <phoneticPr fontId="20"/>
  </si>
  <si>
    <t>診療部門において、外国人患者への対応方法について記載したマニュアルがある。</t>
    <rPh sb="0" eb="2">
      <t>シンリョウ</t>
    </rPh>
    <rPh sb="2" eb="4">
      <t>ブモン</t>
    </rPh>
    <rPh sb="9" eb="14">
      <t>ガイ</t>
    </rPh>
    <rPh sb="16" eb="18">
      <t>タイオウ</t>
    </rPh>
    <rPh sb="18" eb="20">
      <t>ホウホウ</t>
    </rPh>
    <phoneticPr fontId="20"/>
  </si>
  <si>
    <t>マニュアルには言語対応方法が記載され、スタッフに周知されていること。</t>
    <rPh sb="7" eb="13">
      <t>ゲンゴタイオウホウホウ</t>
    </rPh>
    <rPh sb="14" eb="16">
      <t>キサイ</t>
    </rPh>
    <rPh sb="24" eb="26">
      <t>シュウチ</t>
    </rPh>
    <phoneticPr fontId="20"/>
  </si>
  <si>
    <t>マニュアルには言語対応方法が記載され、スタッフに周知されていること。</t>
    <phoneticPr fontId="20"/>
  </si>
  <si>
    <t>検査部門において、外国人患者への対応方法について記載したマニュアルがある。</t>
    <rPh sb="0" eb="2">
      <t>ケンサ</t>
    </rPh>
    <rPh sb="2" eb="4">
      <t>ブモン</t>
    </rPh>
    <rPh sb="9" eb="14">
      <t>ガイ</t>
    </rPh>
    <rPh sb="16" eb="18">
      <t>タイオウ</t>
    </rPh>
    <rPh sb="18" eb="20">
      <t>ホウホウ</t>
    </rPh>
    <phoneticPr fontId="20"/>
  </si>
  <si>
    <t>看護部門において、外国人患者への対応方法について記載したマニュアルがある。</t>
    <rPh sb="0" eb="2">
      <t>カンゴ</t>
    </rPh>
    <rPh sb="2" eb="4">
      <t>ブモン</t>
    </rPh>
    <rPh sb="9" eb="14">
      <t>ガイ</t>
    </rPh>
    <rPh sb="16" eb="18">
      <t>タイオウ</t>
    </rPh>
    <rPh sb="18" eb="20">
      <t>ホウホウ</t>
    </rPh>
    <phoneticPr fontId="20"/>
  </si>
  <si>
    <t>薬剤部門において、外国人患者への対応方法について記載したマニュアルがある。</t>
    <rPh sb="0" eb="2">
      <t>ヤクザイ</t>
    </rPh>
    <rPh sb="2" eb="4">
      <t>ブモン</t>
    </rPh>
    <rPh sb="9" eb="14">
      <t>ガイ</t>
    </rPh>
    <rPh sb="16" eb="18">
      <t>タイオウ</t>
    </rPh>
    <rPh sb="18" eb="20">
      <t>ホウホウ</t>
    </rPh>
    <phoneticPr fontId="20"/>
  </si>
  <si>
    <t>概算費用を、診療に先立って外国人患者の理解可能な言語で通知する方法がある。</t>
    <rPh sb="6" eb="8">
      <t>シンリョウ</t>
    </rPh>
    <rPh sb="9" eb="11">
      <t>サキダ</t>
    </rPh>
    <phoneticPr fontId="20"/>
  </si>
  <si>
    <t>概算費用を通知する際に、必要な情報を伝えている。</t>
    <rPh sb="5" eb="7">
      <t>ツウチ</t>
    </rPh>
    <rPh sb="9" eb="10">
      <t>サイ</t>
    </rPh>
    <rPh sb="18" eb="19">
      <t>ツタ</t>
    </rPh>
    <phoneticPr fontId="27"/>
  </si>
  <si>
    <t>必要な情報とは、概算の内訳、および概算額と実際の請求額とが異なる事がある旨である。</t>
    <rPh sb="17" eb="20">
      <t>ガイサンガク</t>
    </rPh>
    <phoneticPr fontId="20"/>
  </si>
  <si>
    <t>外国人患者の理解可能な言語で医療費の請求書を発行する方法がある。</t>
    <rPh sb="14" eb="17">
      <t>イリョウヒ</t>
    </rPh>
    <rPh sb="18" eb="21">
      <t>セイキュウショ</t>
    </rPh>
    <phoneticPr fontId="20"/>
  </si>
  <si>
    <t>医療費の請求書には、必要な情報を記載している。</t>
    <rPh sb="0" eb="3">
      <t>イリョウヒ</t>
    </rPh>
    <rPh sb="4" eb="7">
      <t>セイキュウショ</t>
    </rPh>
    <phoneticPr fontId="20"/>
  </si>
  <si>
    <t>キャッシュレス決済が可能な場合、使用可能な決済手段を表示していること。</t>
    <rPh sb="7" eb="9">
      <t>ケッサイ</t>
    </rPh>
    <rPh sb="10" eb="12">
      <t>カノウ</t>
    </rPh>
    <rPh sb="13" eb="15">
      <t>バアイ</t>
    </rPh>
    <rPh sb="16" eb="20">
      <t>シヨウカノウ</t>
    </rPh>
    <rPh sb="21" eb="25">
      <t>ケッサイシュダン</t>
    </rPh>
    <rPh sb="26" eb="28">
      <t>ヒョウジ</t>
    </rPh>
    <phoneticPr fontId="20"/>
  </si>
  <si>
    <t>外国人患者の支払いに係る相談について、対応できる体制がある。</t>
    <rPh sb="10" eb="11">
      <t>カカワ</t>
    </rPh>
    <rPh sb="12" eb="14">
      <t>ソウダン</t>
    </rPh>
    <rPh sb="19" eb="21">
      <t>タイオウ</t>
    </rPh>
    <rPh sb="24" eb="26">
      <t>タイセイ</t>
    </rPh>
    <phoneticPr fontId="20"/>
  </si>
  <si>
    <t>会計窓口において、外国人患者の支払いや海外保険に関する相談への対応ができる、または対応できる担当者や担当部署を案内していること。</t>
    <rPh sb="27" eb="29">
      <t>ソウダン</t>
    </rPh>
    <rPh sb="31" eb="33">
      <t>タイオウ</t>
    </rPh>
    <rPh sb="41" eb="43">
      <t>タイオウ</t>
    </rPh>
    <phoneticPr fontId="20"/>
  </si>
  <si>
    <t>通訳の提供および質の担保に関する体制を整備している。</t>
    <rPh sb="3" eb="5">
      <t>テイキョウ</t>
    </rPh>
    <rPh sb="8" eb="9">
      <t>シツ</t>
    </rPh>
    <rPh sb="10" eb="12">
      <t>タンポ</t>
    </rPh>
    <rPh sb="13" eb="14">
      <t>カン</t>
    </rPh>
    <rPh sb="16" eb="18">
      <t>タイセイ</t>
    </rPh>
    <rPh sb="19" eb="21">
      <t>セイビ</t>
    </rPh>
    <phoneticPr fontId="27"/>
  </si>
  <si>
    <t>マニュアルには通訳シーン（対応場面や通訳内容等）に応じて通訳サービスを選定する基準を記載していること。</t>
    <rPh sb="7" eb="9">
      <t>ツウヤク</t>
    </rPh>
    <rPh sb="13" eb="17">
      <t>タイオウバメン</t>
    </rPh>
    <rPh sb="18" eb="23">
      <t>ツウヤクナイヨウトウ</t>
    </rPh>
    <rPh sb="25" eb="26">
      <t>オウ</t>
    </rPh>
    <rPh sb="28" eb="30">
      <t>ツウヤク</t>
    </rPh>
    <rPh sb="35" eb="37">
      <t>センテイ</t>
    </rPh>
    <rPh sb="39" eb="41">
      <t>キジュン</t>
    </rPh>
    <rPh sb="42" eb="44">
      <t>キサイ</t>
    </rPh>
    <phoneticPr fontId="27"/>
  </si>
  <si>
    <t>通訳の適正性について、外国人患者による評価・感想を収集する方法がある。</t>
    <rPh sb="0" eb="2">
      <t>ツウヤク</t>
    </rPh>
    <rPh sb="3" eb="6">
      <t>テキセイセイ</t>
    </rPh>
    <rPh sb="11" eb="16">
      <t>ガイ</t>
    </rPh>
    <rPh sb="19" eb="21">
      <t>ヒョウカ</t>
    </rPh>
    <rPh sb="22" eb="24">
      <t>カンソウ</t>
    </rPh>
    <rPh sb="25" eb="27">
      <t>シュウシュウ</t>
    </rPh>
    <rPh sb="29" eb="31">
      <t>ホウホウ</t>
    </rPh>
    <phoneticPr fontId="20"/>
  </si>
  <si>
    <t>通訳の適正性について、医療従事者による評価・感想を収集する方法がある。</t>
    <rPh sb="0" eb="2">
      <t>ツウヤク</t>
    </rPh>
    <rPh sb="3" eb="6">
      <t>テキセイセイ</t>
    </rPh>
    <rPh sb="11" eb="16">
      <t>イリョウジュウジシャ</t>
    </rPh>
    <rPh sb="19" eb="21">
      <t>ヒョウカ</t>
    </rPh>
    <rPh sb="22" eb="24">
      <t>カンソウ</t>
    </rPh>
    <rPh sb="25" eb="27">
      <t>シュウシュウ</t>
    </rPh>
    <rPh sb="29" eb="31">
      <t>ホウホウ</t>
    </rPh>
    <phoneticPr fontId="20"/>
  </si>
  <si>
    <t>リスクとは、通訳過誤や、個人情報漏洩、倫理問題等である。</t>
    <rPh sb="12" eb="14">
      <t>コジン</t>
    </rPh>
    <rPh sb="14" eb="16">
      <t>ジョウホウ</t>
    </rPh>
    <rPh sb="16" eb="18">
      <t>ロウエイ</t>
    </rPh>
    <rPh sb="19" eb="21">
      <t>リンリ</t>
    </rPh>
    <rPh sb="23" eb="24">
      <t>トウ</t>
    </rPh>
    <phoneticPr fontId="20"/>
  </si>
  <si>
    <t>マニュアルには翻訳シーン（書類の種類や翻訳内容等）に応じて翻訳対応先を選定する基準を記載していること。</t>
    <rPh sb="7" eb="9">
      <t>ホンヤク</t>
    </rPh>
    <rPh sb="13" eb="15">
      <t>ショルイ</t>
    </rPh>
    <rPh sb="16" eb="18">
      <t>シュルイ</t>
    </rPh>
    <rPh sb="19" eb="21">
      <t>ホンヤク</t>
    </rPh>
    <rPh sb="29" eb="34">
      <t>ホンヤクタイオウサキ</t>
    </rPh>
    <phoneticPr fontId="27"/>
  </si>
  <si>
    <t>入院時に必要な情報を、外国人患者の理解可能な言語で記載された入院案内で通知している。</t>
    <rPh sb="0" eb="2">
      <t>ニュウイン</t>
    </rPh>
    <rPh sb="2" eb="3">
      <t>ジ</t>
    </rPh>
    <rPh sb="4" eb="6">
      <t>ヒツヨウ</t>
    </rPh>
    <rPh sb="7" eb="9">
      <t>ジョウホウ</t>
    </rPh>
    <rPh sb="35" eb="37">
      <t>ツウチ</t>
    </rPh>
    <phoneticPr fontId="20"/>
  </si>
  <si>
    <t>入院中の食事について、外国人患者の理解可能な言語で表記された献立表等で献立および材料を通知する方法がある。</t>
    <rPh sb="25" eb="27">
      <t>ヒョウキ</t>
    </rPh>
    <rPh sb="33" eb="34">
      <t>トウ</t>
    </rPh>
    <phoneticPr fontId="20"/>
  </si>
  <si>
    <t>担当の医療スタッフを外国人患者の理解可能な言語で紹介する方法がある。</t>
    <rPh sb="0" eb="2">
      <t>タントウ</t>
    </rPh>
    <rPh sb="3" eb="5">
      <t>イリョウ</t>
    </rPh>
    <rPh sb="10" eb="15">
      <t>ガイ</t>
    </rPh>
    <rPh sb="16" eb="20">
      <t>リカイカノウ</t>
    </rPh>
    <rPh sb="21" eb="23">
      <t>ゲンゴ</t>
    </rPh>
    <rPh sb="24" eb="26">
      <t>ショウカイ</t>
    </rPh>
    <rPh sb="28" eb="30">
      <t>ホウホウ</t>
    </rPh>
    <phoneticPr fontId="27"/>
  </si>
  <si>
    <t>診療に係る説明を外国人患者にわかりやすく伝える方法がある。</t>
    <rPh sb="0" eb="2">
      <t>シンリョウ</t>
    </rPh>
    <rPh sb="3" eb="4">
      <t>カカワ</t>
    </rPh>
    <rPh sb="5" eb="7">
      <t>セツメイ</t>
    </rPh>
    <phoneticPr fontId="20"/>
  </si>
  <si>
    <t>検査手順や検査中の指示を外国人患者にわかりやすく伝える方法がある。</t>
    <rPh sb="2" eb="4">
      <t>テジュン</t>
    </rPh>
    <rPh sb="5" eb="8">
      <t>ケンサチュウ</t>
    </rPh>
    <rPh sb="9" eb="11">
      <t>シジ</t>
    </rPh>
    <rPh sb="24" eb="25">
      <t>ツタ</t>
    </rPh>
    <rPh sb="27" eb="29">
      <t>ホウホウ</t>
    </rPh>
    <phoneticPr fontId="20"/>
  </si>
  <si>
    <t>看護内容を外国人患者にわかりやすく伝える方法がある。</t>
    <phoneticPr fontId="20"/>
  </si>
  <si>
    <t>薬剤情報や服薬方法を外国人患者にわかりやすく伝える方法がある。</t>
    <rPh sb="0" eb="2">
      <t>ヤクザイ</t>
    </rPh>
    <rPh sb="2" eb="4">
      <t>ジョウホウ</t>
    </rPh>
    <rPh sb="5" eb="7">
      <t>フクヤク</t>
    </rPh>
    <rPh sb="7" eb="9">
      <t>ホウホウ</t>
    </rPh>
    <rPh sb="22" eb="23">
      <t>ツタ</t>
    </rPh>
    <phoneticPr fontId="20"/>
  </si>
  <si>
    <t>外国人患者に治療内容や検査内容を事前に説明し、同意を得ている。</t>
    <phoneticPr fontId="20"/>
  </si>
  <si>
    <t>治療内容について、外国人患者の理解可能な言語で説明する方法がある。</t>
    <phoneticPr fontId="20"/>
  </si>
  <si>
    <t>検査内容について、外国人患者の理解可能な言語で説明する方法がある。</t>
    <phoneticPr fontId="20"/>
  </si>
  <si>
    <t>外国人患者と交わした同意書の内容をカルテ等に保存している。</t>
    <rPh sb="0" eb="5">
      <t>ガイ</t>
    </rPh>
    <rPh sb="6" eb="7">
      <t>カ</t>
    </rPh>
    <rPh sb="10" eb="13">
      <t>ドウイショ</t>
    </rPh>
    <rPh sb="14" eb="16">
      <t>ナイヨウ</t>
    </rPh>
    <rPh sb="20" eb="21">
      <t>トウ</t>
    </rPh>
    <rPh sb="22" eb="24">
      <t>ホゾン</t>
    </rPh>
    <phoneticPr fontId="27"/>
  </si>
  <si>
    <t>外国人患者の外来・入院別の来院状況を継続的に収集している。</t>
    <rPh sb="18" eb="21">
      <t>ケイゾクテキ</t>
    </rPh>
    <phoneticPr fontId="20"/>
  </si>
  <si>
    <t>外国人患者対応の担当者（担当部署）を設置し、問い合わせ対応の体制を整備している。</t>
    <rPh sb="18" eb="20">
      <t>セッチ</t>
    </rPh>
    <rPh sb="22" eb="23">
      <t>ト</t>
    </rPh>
    <rPh sb="24" eb="25">
      <t>ア</t>
    </rPh>
    <rPh sb="27" eb="29">
      <t>タイオウ</t>
    </rPh>
    <rPh sb="30" eb="32">
      <t>タイセイ</t>
    </rPh>
    <rPh sb="33" eb="35">
      <t>セイビ</t>
    </rPh>
    <phoneticPr fontId="20"/>
  </si>
  <si>
    <t>マニュアルには、電話やメール等による問い合わせへの対応フローを記載していること。</t>
    <rPh sb="8" eb="10">
      <t>デンワ</t>
    </rPh>
    <rPh sb="14" eb="15">
      <t>トウ</t>
    </rPh>
    <rPh sb="18" eb="19">
      <t>ト</t>
    </rPh>
    <rPh sb="20" eb="21">
      <t>ア</t>
    </rPh>
    <rPh sb="25" eb="27">
      <t>タイオウ</t>
    </rPh>
    <rPh sb="31" eb="33">
      <t>キサイ</t>
    </rPh>
    <phoneticPr fontId="27"/>
  </si>
  <si>
    <t>外国人患者に係わる部署（担当者）との連携を含んだ医療安全管理委員会の規程がある。</t>
    <rPh sb="6" eb="7">
      <t>カカ</t>
    </rPh>
    <rPh sb="9" eb="11">
      <t>ブショ</t>
    </rPh>
    <rPh sb="12" eb="15">
      <t>タントウシャ</t>
    </rPh>
    <rPh sb="18" eb="20">
      <t>レンケイ</t>
    </rPh>
    <phoneticPr fontId="20"/>
  </si>
  <si>
    <t>外国人患者の医療安全に係る議論の議事録と、対応策の記載に整合性があること。</t>
    <phoneticPr fontId="20"/>
  </si>
  <si>
    <t>外国人患者から緊急連絡先に関する情報を収集する方法がある。</t>
    <rPh sb="0" eb="5">
      <t>ガイ</t>
    </rPh>
    <rPh sb="7" eb="12">
      <t>キンキュウレンラクサキ</t>
    </rPh>
    <rPh sb="13" eb="14">
      <t>カン</t>
    </rPh>
    <rPh sb="16" eb="18">
      <t>ジョウホウ</t>
    </rPh>
    <rPh sb="19" eb="21">
      <t>シュウシュウ</t>
    </rPh>
    <rPh sb="23" eb="25">
      <t>ホウホウ</t>
    </rPh>
    <phoneticPr fontId="20"/>
  </si>
  <si>
    <t>入手した緊急連絡先に関する情報を医療記録（カルテ）等に記載している。</t>
    <rPh sb="0" eb="2">
      <t>ニュウシュ</t>
    </rPh>
    <rPh sb="4" eb="9">
      <t>キンキュウレンラクサキ</t>
    </rPh>
    <rPh sb="10" eb="11">
      <t>カン</t>
    </rPh>
    <rPh sb="13" eb="15">
      <t>ジョウホウ</t>
    </rPh>
    <rPh sb="16" eb="20">
      <t>イリョウキロク</t>
    </rPh>
    <rPh sb="25" eb="26">
      <t>トウ</t>
    </rPh>
    <rPh sb="27" eb="29">
      <t>キサイ</t>
    </rPh>
    <phoneticPr fontId="20"/>
  </si>
  <si>
    <t>災害発生時を想定した、外国人患者への対応方法を記載したマニュアルがある。</t>
    <rPh sb="0" eb="4">
      <t>サイガイハッセイ</t>
    </rPh>
    <phoneticPr fontId="27"/>
  </si>
  <si>
    <t>満足度調査や意見箱等で、外国人患者からの意見を積極的に収集している。</t>
    <rPh sb="9" eb="10">
      <t>トウ</t>
    </rPh>
    <rPh sb="23" eb="26">
      <t>セッキョクテキ</t>
    </rPh>
    <phoneticPr fontId="27"/>
  </si>
  <si>
    <t>院内スタッフから外国人患者の対応に関する意見を積極的に収集している。</t>
    <rPh sb="27" eb="29">
      <t>シュウシュウ</t>
    </rPh>
    <phoneticPr fontId="20"/>
  </si>
  <si>
    <t>収集項目には、国籍・母語・対応可能言語・滞在状況・緊急連絡先・医療保険の有無等を含んでいること。</t>
    <rPh sb="0" eb="2">
      <t>シュウシュウ</t>
    </rPh>
    <rPh sb="2" eb="4">
      <t>コウモク</t>
    </rPh>
    <rPh sb="10" eb="12">
      <t>ボゴ</t>
    </rPh>
    <rPh sb="15" eb="17">
      <t>カノウ</t>
    </rPh>
    <rPh sb="20" eb="22">
      <t>タイザイ</t>
    </rPh>
    <rPh sb="22" eb="24">
      <t>ジョウキョウ</t>
    </rPh>
    <rPh sb="31" eb="33">
      <t>イリョウ</t>
    </rPh>
    <rPh sb="40" eb="41">
      <t>フク</t>
    </rPh>
    <phoneticPr fontId="20"/>
  </si>
  <si>
    <t>記録内容とは、患者情報、日時、金額、後追い記録等である。</t>
  </si>
  <si>
    <t>記録の内容には、患者情報、言語、日時、通訳者（通訳会社）等を含んでいること。</t>
    <rPh sb="23" eb="25">
      <t>ツウヤク</t>
    </rPh>
    <rPh sb="25" eb="26">
      <t>カイ</t>
    </rPh>
    <rPh sb="30" eb="31">
      <t>フク</t>
    </rPh>
    <phoneticPr fontId="20"/>
  </si>
  <si>
    <t>記録の内容には、患者情報、言語、日時、翻訳対応者（翻訳会社）等を含んでいること。</t>
    <rPh sb="25" eb="27">
      <t>ホンヤク</t>
    </rPh>
    <rPh sb="27" eb="28">
      <t>カイ</t>
    </rPh>
    <rPh sb="32" eb="33">
      <t>フク</t>
    </rPh>
    <phoneticPr fontId="20"/>
  </si>
  <si>
    <t>危険区域（放射線管理区域・汚物室等）、関係者限定区域等を外国語で表記していること。</t>
    <rPh sb="28" eb="31">
      <t>ガイ</t>
    </rPh>
    <rPh sb="32" eb="34">
      <t>ヒョウキ</t>
    </rPh>
    <phoneticPr fontId="20"/>
  </si>
  <si>
    <t>履歴内容とは、日付、患者名、書類名、提供先等である。</t>
  </si>
  <si>
    <t>出身国別、対応言語別、滞在状況別等で集計していること。</t>
    <rPh sb="0" eb="3">
      <t>シュッシンコク</t>
    </rPh>
    <rPh sb="3" eb="4">
      <t>ベツ</t>
    </rPh>
    <rPh sb="5" eb="9">
      <t>タイオウゲンゴ</t>
    </rPh>
    <rPh sb="9" eb="10">
      <t>ベツ</t>
    </rPh>
    <rPh sb="11" eb="15">
      <t>タイザイジョウキョウ</t>
    </rPh>
    <rPh sb="15" eb="16">
      <t>ベツ</t>
    </rPh>
    <rPh sb="18" eb="20">
      <t>シュウケイ</t>
    </rPh>
    <phoneticPr fontId="20"/>
  </si>
  <si>
    <t>組織図、部署概要、院内通達等の方法で院内スタッフに告知していること。</t>
  </si>
  <si>
    <t>日付、対応者、対応内容等を記録していること。</t>
    <rPh sb="3" eb="5">
      <t>タイオウ</t>
    </rPh>
    <rPh sb="5" eb="6">
      <t>シャ</t>
    </rPh>
    <rPh sb="7" eb="9">
      <t>タイオウ</t>
    </rPh>
    <rPh sb="9" eb="11">
      <t>ナイヨウ</t>
    </rPh>
    <rPh sb="13" eb="15">
      <t>キロク</t>
    </rPh>
    <phoneticPr fontId="20"/>
  </si>
  <si>
    <t>医療安全管理マニュアル等に、外国人患者対応の担当者または担当部署と院内関係者の連携方法を記載していること。</t>
    <rPh sb="0" eb="2">
      <t>イリョウ</t>
    </rPh>
    <rPh sb="2" eb="4">
      <t>アンゼン</t>
    </rPh>
    <rPh sb="4" eb="6">
      <t>カンリ</t>
    </rPh>
    <phoneticPr fontId="20"/>
  </si>
  <si>
    <t>院外の研修・セミナー等に参加している。</t>
  </si>
  <si>
    <t>院外の研修・セミナー等で収集した外国人患者に関連する情報を院内全体で共有している。</t>
    <rPh sb="0" eb="2">
      <t>インガイ</t>
    </rPh>
    <rPh sb="3" eb="5">
      <t>ケンシュウ</t>
    </rPh>
    <rPh sb="12" eb="14">
      <t>シュウシュウ</t>
    </rPh>
    <rPh sb="16" eb="21">
      <t>ガイ</t>
    </rPh>
    <rPh sb="22" eb="24">
      <t>カンレン</t>
    </rPh>
    <rPh sb="26" eb="28">
      <t>ジョウホウ</t>
    </rPh>
    <rPh sb="29" eb="31">
      <t>インナイ</t>
    </rPh>
    <rPh sb="31" eb="33">
      <t>ゼンタイ</t>
    </rPh>
    <rPh sb="34" eb="36">
      <t>キョウユウ</t>
    </rPh>
    <phoneticPr fontId="20"/>
  </si>
  <si>
    <t>外国人患者受入れ医療機関認証制度</t>
    <rPh sb="0" eb="2">
      <t>ガイコク</t>
    </rPh>
    <rPh sb="2" eb="3">
      <t>ジン</t>
    </rPh>
    <rPh sb="3" eb="5">
      <t>カンジャ</t>
    </rPh>
    <rPh sb="5" eb="7">
      <t>ウケイ</t>
    </rPh>
    <rPh sb="8" eb="10">
      <t>イリョウ</t>
    </rPh>
    <rPh sb="10" eb="12">
      <t>キカン</t>
    </rPh>
    <rPh sb="12" eb="14">
      <t>ニンショウ</t>
    </rPh>
    <rPh sb="14" eb="16">
      <t>セイド</t>
    </rPh>
    <phoneticPr fontId="20"/>
  </si>
  <si>
    <t>　　　　　　　　　　　　　　　　　　　　　　　　　　　　　　　　　　　　　　　　　　　　　　　　　　　　　　　　　　　　　　　　　　　　　　</t>
    <phoneticPr fontId="20"/>
  </si>
  <si>
    <t>リンク</t>
    <phoneticPr fontId="20"/>
  </si>
  <si>
    <t>更新
/
必須</t>
    <rPh sb="0" eb="2">
      <t>コウシン</t>
    </rPh>
    <rPh sb="5" eb="7">
      <t>ヒッス</t>
    </rPh>
    <phoneticPr fontId="20"/>
  </si>
  <si>
    <t>確認方法</t>
    <rPh sb="0" eb="2">
      <t>カクニン</t>
    </rPh>
    <rPh sb="2" eb="4">
      <t>ホウホウ</t>
    </rPh>
    <phoneticPr fontId="20"/>
  </si>
  <si>
    <t>目的</t>
    <rPh sb="0" eb="2">
      <t>モクテキ</t>
    </rPh>
    <phoneticPr fontId="20"/>
  </si>
  <si>
    <t>モノ・方法</t>
    <rPh sb="3" eb="5">
      <t>ホウホウ</t>
    </rPh>
    <phoneticPr fontId="20"/>
  </si>
  <si>
    <t>内容</t>
    <rPh sb="0" eb="2">
      <t>ナイヨウ</t>
    </rPh>
    <phoneticPr fontId="20"/>
  </si>
  <si>
    <t>評価結果</t>
    <rPh sb="0" eb="2">
      <t>ヒョウカ</t>
    </rPh>
    <rPh sb="2" eb="4">
      <t>ケッカ</t>
    </rPh>
    <phoneticPr fontId="20"/>
  </si>
  <si>
    <t>外国人患者に関する情報収集と受入れ体制</t>
    <rPh sb="11" eb="13">
      <t>シュウシュウ</t>
    </rPh>
    <phoneticPr fontId="27"/>
  </si>
  <si>
    <t>患者の宗教・習慣等の違いを考慮した食事への対応</t>
    <rPh sb="8" eb="9">
      <t>トウ</t>
    </rPh>
    <rPh sb="17" eb="19">
      <t>ショクジ</t>
    </rPh>
    <phoneticPr fontId="27"/>
  </si>
  <si>
    <t>外国人患者受入れに関する議論と担当者の配置</t>
    <rPh sb="5" eb="7">
      <t>ウケイ</t>
    </rPh>
    <rPh sb="9" eb="10">
      <t>カン</t>
    </rPh>
    <rPh sb="12" eb="14">
      <t>ギロン</t>
    </rPh>
    <rPh sb="15" eb="18">
      <t>タントウシャ</t>
    </rPh>
    <rPh sb="19" eb="21">
      <t>ハイチ</t>
    </rPh>
    <phoneticPr fontId="27"/>
  </si>
  <si>
    <t>外国人患者の満足度向上への取り組み</t>
    <rPh sb="9" eb="11">
      <t>コウジョウ</t>
    </rPh>
    <rPh sb="13" eb="14">
      <t>ト</t>
    </rPh>
    <rPh sb="15" eb="16">
      <t>ク</t>
    </rPh>
    <phoneticPr fontId="27"/>
  </si>
  <si>
    <t>評価項目 （Ver.3.0）</t>
    <phoneticPr fontId="27"/>
  </si>
  <si>
    <t>支払方法について外国人患者に明示している。</t>
    <phoneticPr fontId="27"/>
  </si>
  <si>
    <t>各窓口（総合受付・会計・各科受付・処方せん受付・救急外来窓口等）や病棟（ナースステーション・入浴室等）、更衣室ドア等の表示、感染症に関する掲示等を外国語で表記していること。</t>
    <rPh sb="33" eb="35">
      <t>ビョウトウ</t>
    </rPh>
    <rPh sb="46" eb="49">
      <t>ニュウヨクシツ</t>
    </rPh>
    <rPh sb="49" eb="50">
      <t>トウ</t>
    </rPh>
    <rPh sb="52" eb="55">
      <t>コウイシツ</t>
    </rPh>
    <rPh sb="57" eb="58">
      <t>トウ</t>
    </rPh>
    <rPh sb="59" eb="61">
      <t>ヒョウジ</t>
    </rPh>
    <rPh sb="69" eb="71">
      <t>ケイジ</t>
    </rPh>
    <rPh sb="73" eb="76">
      <t>ガイ</t>
    </rPh>
    <rPh sb="77" eb="79">
      <t>ヒョウキ</t>
    </rPh>
    <phoneticPr fontId="20"/>
  </si>
  <si>
    <t>コミュニケーションツール（指さしツール、通訳機器等）の利用等により、外国語で紹介できること。</t>
    <rPh sb="13" eb="14">
      <t>ユビ</t>
    </rPh>
    <rPh sb="20" eb="25">
      <t>ツウヤクキキトウ</t>
    </rPh>
    <rPh sb="27" eb="30">
      <t>リヨウトウ</t>
    </rPh>
    <rPh sb="34" eb="37">
      <t>ガイコクゴ</t>
    </rPh>
    <rPh sb="38" eb="40">
      <t>ショウカイ</t>
    </rPh>
    <phoneticPr fontId="20"/>
  </si>
  <si>
    <t>診療に係る説明における言語対応の履歴を記録している。</t>
    <phoneticPr fontId="20"/>
  </si>
  <si>
    <t>診療に係る説明における、言語対応方法の履歴について、カルテ等に記録していること。</t>
    <phoneticPr fontId="20"/>
  </si>
  <si>
    <t>看護内容の説明における言語対応の履歴を記録している。</t>
    <rPh sb="0" eb="4">
      <t>カンゴナイヨウ</t>
    </rPh>
    <rPh sb="5" eb="7">
      <t>セツメイ</t>
    </rPh>
    <rPh sb="11" eb="13">
      <t>ゲンゴ</t>
    </rPh>
    <rPh sb="13" eb="15">
      <t>タイオウ</t>
    </rPh>
    <rPh sb="16" eb="18">
      <t>リレキ</t>
    </rPh>
    <rPh sb="19" eb="21">
      <t>キロク</t>
    </rPh>
    <phoneticPr fontId="20"/>
  </si>
  <si>
    <t>看護内容の説明における、言語対応方法の履歴について、カルテ等に記録していること。</t>
    <rPh sb="0" eb="4">
      <t>カンゴナイヨウ</t>
    </rPh>
    <rPh sb="5" eb="7">
      <t>セツメイ</t>
    </rPh>
    <rPh sb="12" eb="16">
      <t>ゲンゴタイオウ</t>
    </rPh>
    <rPh sb="16" eb="18">
      <t>ホウホウ</t>
    </rPh>
    <rPh sb="19" eb="21">
      <t>リレキ</t>
    </rPh>
    <rPh sb="29" eb="30">
      <t>トウ</t>
    </rPh>
    <rPh sb="31" eb="33">
      <t>キロク</t>
    </rPh>
    <phoneticPr fontId="20"/>
  </si>
  <si>
    <t>宗教・習慣等の相違に配慮した対応方法をマニュアルに記載している。</t>
    <rPh sb="0" eb="2">
      <t>シュウキョウ</t>
    </rPh>
    <rPh sb="3" eb="6">
      <t>シュウカントウ</t>
    </rPh>
    <rPh sb="7" eb="9">
      <t>ソウイ</t>
    </rPh>
    <rPh sb="10" eb="12">
      <t>ハイリョ</t>
    </rPh>
    <rPh sb="14" eb="16">
      <t>タイオウ</t>
    </rPh>
    <rPh sb="16" eb="18">
      <t>ホウホウ</t>
    </rPh>
    <rPh sb="25" eb="27">
      <t>キサイ</t>
    </rPh>
    <phoneticPr fontId="20"/>
  </si>
  <si>
    <t>薬剤情報や服薬方法の説明における言語対応の履歴を記録している。</t>
    <rPh sb="0" eb="2">
      <t>ヤクザイ</t>
    </rPh>
    <rPh sb="2" eb="4">
      <t>ジョウホウ</t>
    </rPh>
    <rPh sb="5" eb="7">
      <t>フクヤク</t>
    </rPh>
    <rPh sb="7" eb="9">
      <t>ホウホウ</t>
    </rPh>
    <rPh sb="10" eb="12">
      <t>セツメイ</t>
    </rPh>
    <rPh sb="16" eb="18">
      <t>ゲンゴ</t>
    </rPh>
    <rPh sb="18" eb="20">
      <t>タイオウ</t>
    </rPh>
    <rPh sb="21" eb="23">
      <t>リレキ</t>
    </rPh>
    <rPh sb="24" eb="26">
      <t>キロク</t>
    </rPh>
    <phoneticPr fontId="20"/>
  </si>
  <si>
    <t>薬剤情報や服薬方法の説明における、言語対応方法の履歴について、カルテ等に記録していること。</t>
    <rPh sb="0" eb="2">
      <t>ヤクザイ</t>
    </rPh>
    <rPh sb="2" eb="4">
      <t>ジョウホウ</t>
    </rPh>
    <rPh sb="5" eb="7">
      <t>フクヤク</t>
    </rPh>
    <rPh sb="7" eb="9">
      <t>ホウホウ</t>
    </rPh>
    <rPh sb="10" eb="12">
      <t>セツメイ</t>
    </rPh>
    <rPh sb="17" eb="21">
      <t>ゲンゴタイオウ</t>
    </rPh>
    <rPh sb="21" eb="23">
      <t>ホウホウ</t>
    </rPh>
    <rPh sb="24" eb="26">
      <t>リレキ</t>
    </rPh>
    <rPh sb="34" eb="35">
      <t>トウ</t>
    </rPh>
    <rPh sb="36" eb="38">
      <t>キロク</t>
    </rPh>
    <phoneticPr fontId="20"/>
  </si>
  <si>
    <t>外国人患者の特性に配慮した入退院支援を行っている。</t>
    <rPh sb="0" eb="5">
      <t>ガイ</t>
    </rPh>
    <rPh sb="6" eb="8">
      <t>トクセイ</t>
    </rPh>
    <rPh sb="9" eb="11">
      <t>ハイリョ</t>
    </rPh>
    <rPh sb="13" eb="14">
      <t>ニュウ</t>
    </rPh>
    <rPh sb="14" eb="16">
      <t>タイイン</t>
    </rPh>
    <rPh sb="16" eb="18">
      <t>シエン</t>
    </rPh>
    <rPh sb="19" eb="20">
      <t>オコナ</t>
    </rPh>
    <phoneticPr fontId="20"/>
  </si>
  <si>
    <t>周辺地域の外国人の動向を把握している。</t>
    <rPh sb="0" eb="4">
      <t>シュウヘンチイキ</t>
    </rPh>
    <rPh sb="5" eb="8">
      <t>ガイコクジン</t>
    </rPh>
    <rPh sb="9" eb="11">
      <t>ドウコウ</t>
    </rPh>
    <rPh sb="12" eb="14">
      <t>ハアク</t>
    </rPh>
    <phoneticPr fontId="27"/>
  </si>
  <si>
    <t>周辺地域における、在留外国人および訪日外国人の数や動向を把握していること。</t>
    <rPh sb="0" eb="4">
      <t>シュウヘンチイキ</t>
    </rPh>
    <rPh sb="9" eb="14">
      <t>ザイリュウガイコクジン</t>
    </rPh>
    <rPh sb="17" eb="22">
      <t>ホウニチガイコクジン</t>
    </rPh>
    <rPh sb="23" eb="24">
      <t>カズ</t>
    </rPh>
    <rPh sb="25" eb="27">
      <t>ドウコウ</t>
    </rPh>
    <rPh sb="28" eb="30">
      <t>ハアク</t>
    </rPh>
    <phoneticPr fontId="27"/>
  </si>
  <si>
    <t>外国人患者の来院状況や地域の動向に基づき、受入れ方針を決定していること。</t>
    <rPh sb="6" eb="10">
      <t>ライインジョウキョウ</t>
    </rPh>
    <rPh sb="11" eb="13">
      <t>チイキ</t>
    </rPh>
    <rPh sb="14" eb="16">
      <t>ドウコウ</t>
    </rPh>
    <rPh sb="17" eb="18">
      <t>モト</t>
    </rPh>
    <rPh sb="21" eb="23">
      <t>ウケイ</t>
    </rPh>
    <rPh sb="24" eb="26">
      <t>ホウシン</t>
    </rPh>
    <rPh sb="27" eb="29">
      <t>ケッテイ</t>
    </rPh>
    <phoneticPr fontId="27"/>
  </si>
  <si>
    <t>栄養指導において、外国人患者に配慮した対応方法がある。 
※栄養指導を実施していない医療機関の場合、NA（評価非該当）とする。</t>
    <rPh sb="30" eb="34">
      <t>エイヨウシドウ</t>
    </rPh>
    <rPh sb="35" eb="37">
      <t>ジッシ</t>
    </rPh>
    <rPh sb="42" eb="46">
      <t>イリョウキカン</t>
    </rPh>
    <rPh sb="47" eb="49">
      <t>バアイ</t>
    </rPh>
    <rPh sb="53" eb="55">
      <t>ヒョウカ</t>
    </rPh>
    <rPh sb="55" eb="56">
      <t>ヒ</t>
    </rPh>
    <rPh sb="56" eb="58">
      <t>ガイトウ</t>
    </rPh>
    <phoneticPr fontId="20"/>
  </si>
  <si>
    <t>緊急時、災害発生時の外国人患者への対応が適切である。</t>
    <phoneticPr fontId="27"/>
  </si>
  <si>
    <t>マニュアルには、外国人患者が避難するための誘導方法について記載していること。</t>
    <phoneticPr fontId="27"/>
  </si>
  <si>
    <t>外国人患者が理解可能な言語で、避難誘導の案内表示を整備している。</t>
    <phoneticPr fontId="27"/>
  </si>
  <si>
    <t>通訳サービスを提供するためのマニュアルがある。</t>
    <phoneticPr fontId="27"/>
  </si>
  <si>
    <t>通訳サービスの提供実績を記録する方法がある。</t>
    <phoneticPr fontId="27"/>
  </si>
  <si>
    <t>なるべく早期に事前の説明を行い、了承を得ていること。</t>
    <phoneticPr fontId="20"/>
  </si>
  <si>
    <t>日本語のホームページと外国語のホームページの内容の整合性が取れている。</t>
    <phoneticPr fontId="27"/>
  </si>
  <si>
    <t>日本語のホームページの更新日時と内容、および外国語のホームページの更新日時と内容によって整合性が分かること。</t>
    <phoneticPr fontId="27"/>
  </si>
  <si>
    <t>必要な書類とは、診療情報提供書（紹介状）・退院療養計画書・退院証明書等である。</t>
    <phoneticPr fontId="27"/>
  </si>
  <si>
    <t>提供する書類の履歴を記録する方法がある。</t>
    <phoneticPr fontId="27"/>
  </si>
  <si>
    <r>
      <rPr>
        <b/>
        <sz val="18"/>
        <color rgb="FFC00000"/>
        <rFont val="ＭＳ Ｐゴシック"/>
        <family val="3"/>
        <charset val="128"/>
      </rPr>
      <t>※　</t>
    </r>
    <r>
      <rPr>
        <sz val="18"/>
        <color rgb="FFC00000"/>
        <rFont val="ＭＳ Ｐゴシック"/>
        <family val="3"/>
        <charset val="128"/>
      </rPr>
      <t>（評価項目全体に関する特記事項）</t>
    </r>
    <r>
      <rPr>
        <b/>
        <sz val="18"/>
        <color rgb="FFC00000"/>
        <rFont val="ＭＳ Ｐゴシック"/>
        <family val="3"/>
        <charset val="128"/>
      </rPr>
      <t xml:space="preserve"> 　</t>
    </r>
    <r>
      <rPr>
        <b/>
        <sz val="26"/>
        <color rgb="FFC00000"/>
        <rFont val="ＭＳ Ｐゴシック"/>
        <family val="3"/>
        <charset val="128"/>
      </rPr>
      <t xml:space="preserve">
 </t>
    </r>
    <r>
      <rPr>
        <b/>
        <sz val="22"/>
        <color rgb="FFC00000"/>
        <rFont val="ＭＳ Ｐゴシック"/>
        <family val="3"/>
        <charset val="128"/>
      </rPr>
      <t xml:space="preserve"> 対応すべき外国語は、英語を必須とし、その他、医療機関や地域の特性等に応じて必要な外国語とする。</t>
    </r>
    <rPh sb="23" eb="25">
      <t>タイオウ</t>
    </rPh>
    <rPh sb="28" eb="31">
      <t>ガイコクゴ</t>
    </rPh>
    <rPh sb="33" eb="35">
      <t>エイゴ</t>
    </rPh>
    <rPh sb="36" eb="38">
      <t>ヒッス</t>
    </rPh>
    <rPh sb="43" eb="44">
      <t>タ</t>
    </rPh>
    <rPh sb="45" eb="49">
      <t>イリョウキカン</t>
    </rPh>
    <rPh sb="50" eb="52">
      <t>チイキ</t>
    </rPh>
    <rPh sb="53" eb="55">
      <t>トクセイ</t>
    </rPh>
    <rPh sb="55" eb="56">
      <t>ナド</t>
    </rPh>
    <rPh sb="57" eb="58">
      <t>オウ</t>
    </rPh>
    <rPh sb="60" eb="62">
      <t>ヒツヨウ</t>
    </rPh>
    <rPh sb="63" eb="66">
      <t>ガイコクゴ</t>
    </rPh>
    <phoneticPr fontId="20"/>
  </si>
  <si>
    <t>○ / △ / ×</t>
  </si>
  <si>
    <t>中項目</t>
    <rPh sb="0" eb="1">
      <t>チュウ</t>
    </rPh>
    <rPh sb="1" eb="3">
      <t>コウモク</t>
    </rPh>
    <phoneticPr fontId="20"/>
  </si>
  <si>
    <t>小項目</t>
    <rPh sb="0" eb="3">
      <t>ショウコウモク</t>
    </rPh>
    <phoneticPr fontId="20"/>
  </si>
  <si>
    <t>下位項目</t>
    <rPh sb="0" eb="2">
      <t>カイ</t>
    </rPh>
    <rPh sb="2" eb="4">
      <t>コウモク</t>
    </rPh>
    <phoneticPr fontId="20"/>
  </si>
  <si>
    <t>( a ・ b ・ c )</t>
    <phoneticPr fontId="20"/>
  </si>
  <si>
    <t>( 3 ・ 2 ・ 1 )</t>
    <phoneticPr fontId="20"/>
  </si>
  <si>
    <t>○ / △ / ×</t>
    <phoneticPr fontId="20"/>
  </si>
  <si>
    <t>a</t>
    <phoneticPr fontId="20"/>
  </si>
  <si>
    <t>○</t>
    <phoneticPr fontId="20"/>
  </si>
  <si>
    <t>b</t>
    <phoneticPr fontId="20"/>
  </si>
  <si>
    <t>△</t>
    <phoneticPr fontId="20"/>
  </si>
  <si>
    <t>c</t>
    <phoneticPr fontId="20"/>
  </si>
  <si>
    <t>×</t>
    <phoneticPr fontId="20"/>
  </si>
  <si>
    <t>自己評価</t>
    <rPh sb="0" eb="4">
      <t>ジコヒョウカ</t>
    </rPh>
    <phoneticPr fontId="20"/>
  </si>
  <si>
    <t>コメント</t>
    <phoneticPr fontId="20"/>
  </si>
  <si>
    <t>マニュアルには翻訳シーン（書類の種類や翻訳内容等）に応じて翻訳対応先を選定する基準を記載していること。</t>
    <phoneticPr fontId="27"/>
  </si>
  <si>
    <t>病院名</t>
    <rPh sb="0" eb="3">
      <t>ビョウインメイ</t>
    </rPh>
    <phoneticPr fontId="27"/>
  </si>
  <si>
    <t>病院名</t>
    <rPh sb="0" eb="2">
      <t>ビョウイン</t>
    </rPh>
    <rPh sb="2" eb="3">
      <t>メイ</t>
    </rPh>
    <phoneticPr fontId="20"/>
  </si>
  <si>
    <t>自己評価票 （Ver.3.0）</t>
    <rPh sb="0" eb="2">
      <t>ジコ</t>
    </rPh>
    <rPh sb="2" eb="4">
      <t>ヒョウカ</t>
    </rPh>
    <rPh sb="4" eb="5">
      <t>ヒョウ</t>
    </rPh>
    <phoneticPr fontId="20"/>
  </si>
  <si>
    <t>( a ・ b ・ c )</t>
  </si>
  <si>
    <t>a</t>
    <phoneticPr fontId="20"/>
  </si>
  <si>
    <t>b</t>
    <phoneticPr fontId="20"/>
  </si>
  <si>
    <t>c</t>
    <phoneticPr fontId="20"/>
  </si>
  <si>
    <t>( a ・ b ・ c )</t>
    <phoneticPr fontId="20"/>
  </si>
  <si>
    <t>( 3 ・ 2 ・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</si>
</sst>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50"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u/>
      <sz val="16"/>
      <name val="ＭＳ Ｐゴシック"/>
      <family val="3"/>
      <charset val="128"/>
    </font>
    <font>
      <b/>
      <sz val="16"/>
      <name val="ＭＳ Ｐゴシック"/>
      <family val="3"/>
      <charset val="128"/>
    </font>
    <font>
      <sz val="10"/>
      <name val="ＭＳ ゴシック"/>
      <family val="3"/>
      <charset val="128"/>
    </font>
    <font>
      <sz val="6"/>
      <name val="ＭＳ ゴシック"/>
      <family val="3"/>
      <charset val="128"/>
    </font>
    <font>
      <sz val="20"/>
      <name val="ＭＳ Ｐゴシック"/>
      <family val="3"/>
      <charset val="128"/>
    </font>
    <font>
      <sz val="18"/>
      <color rgb="FFC00000"/>
      <name val="ＭＳ Ｐゴシック"/>
      <family val="3"/>
      <charset val="128"/>
    </font>
    <font>
      <sz val="16"/>
      <name val="ＭＳ Ｐゴシック"/>
      <family val="3"/>
      <charset val="128"/>
    </font>
    <font>
      <b/>
      <sz val="20"/>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b/>
      <sz val="16"/>
      <color indexed="9"/>
      <name val="ＭＳ Ｐゴシック"/>
      <family val="3"/>
      <charset val="128"/>
    </font>
    <font>
      <sz val="14"/>
      <color indexed="9"/>
      <name val="ＭＳ Ｐゴシック"/>
      <family val="3"/>
      <charset val="128"/>
    </font>
    <font>
      <sz val="18"/>
      <name val="ＭＳ Ｐゴシック"/>
      <family val="3"/>
      <charset val="128"/>
    </font>
    <font>
      <i/>
      <u/>
      <sz val="18"/>
      <name val="ＭＳ Ｐゴシック"/>
      <family val="3"/>
      <charset val="128"/>
    </font>
    <font>
      <b/>
      <sz val="26"/>
      <name val="ＭＳ Ｐゴシック"/>
      <family val="3"/>
      <charset val="128"/>
    </font>
    <font>
      <b/>
      <sz val="26"/>
      <color theme="0"/>
      <name val="ＭＳ Ｐゴシック"/>
      <family val="3"/>
      <charset val="128"/>
    </font>
    <font>
      <b/>
      <sz val="22"/>
      <name val="ＭＳ Ｐゴシック"/>
      <family val="3"/>
      <charset val="128"/>
    </font>
    <font>
      <sz val="22"/>
      <name val="ＭＳ Ｐゴシック"/>
      <family val="3"/>
      <charset val="128"/>
    </font>
    <font>
      <sz val="26"/>
      <name val="ＭＳ Ｐゴシック"/>
      <family val="3"/>
      <charset val="128"/>
    </font>
    <font>
      <b/>
      <strike/>
      <sz val="20"/>
      <name val="ＭＳ Ｐゴシック"/>
      <family val="3"/>
      <charset val="128"/>
    </font>
    <font>
      <b/>
      <strike/>
      <sz val="22"/>
      <name val="ＭＳ Ｐゴシック"/>
      <family val="3"/>
      <charset val="128"/>
    </font>
    <font>
      <b/>
      <sz val="26"/>
      <color rgb="FFC00000"/>
      <name val="ＭＳ Ｐゴシック"/>
      <family val="3"/>
      <charset val="128"/>
    </font>
    <font>
      <b/>
      <sz val="18"/>
      <color rgb="FFC00000"/>
      <name val="ＭＳ Ｐゴシック"/>
      <family val="3"/>
      <charset val="128"/>
    </font>
    <font>
      <b/>
      <sz val="22"/>
      <color rgb="FFC00000"/>
      <name val="ＭＳ Ｐゴシック"/>
      <family val="3"/>
      <charset val="128"/>
    </font>
    <font>
      <b/>
      <sz val="16"/>
      <color theme="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3"/>
        <bgColor indexed="64"/>
      </patternFill>
    </fill>
    <fill>
      <patternFill patternType="solid">
        <fgColor indexed="2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medium">
        <color indexed="64"/>
      </bottom>
      <diagonal/>
    </border>
  </borders>
  <cellStyleXfs count="8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xf numFmtId="9" fontId="26" fillId="0" borderId="0" applyFont="0" applyFill="0" applyBorder="0" applyAlignment="0" applyProtection="0">
      <alignment vertical="center"/>
    </xf>
    <xf numFmtId="0" fontId="19" fillId="0" borderId="0"/>
  </cellStyleXfs>
  <cellXfs count="213">
    <xf numFmtId="0" fontId="0" fillId="0" borderId="0" xfId="0">
      <alignment vertical="center"/>
    </xf>
    <xf numFmtId="0" fontId="35" fillId="28" borderId="0" xfId="83" applyFont="1" applyFill="1" applyAlignment="1">
      <alignment horizontal="center" vertical="center" wrapText="1"/>
    </xf>
    <xf numFmtId="0" fontId="35" fillId="28" borderId="34" xfId="83" applyFont="1" applyFill="1" applyBorder="1" applyAlignment="1">
      <alignment horizontal="center" vertical="center" wrapText="1"/>
    </xf>
    <xf numFmtId="0" fontId="22" fillId="29" borderId="0" xfId="83" applyFont="1" applyFill="1" applyAlignment="1">
      <alignment horizontal="center" vertical="center" wrapText="1"/>
    </xf>
    <xf numFmtId="0" fontId="22" fillId="29" borderId="34" xfId="83" applyFont="1" applyFill="1" applyBorder="1" applyAlignment="1">
      <alignment horizontal="center" vertical="center" wrapText="1"/>
    </xf>
    <xf numFmtId="0" fontId="22" fillId="29" borderId="0" xfId="83" applyFont="1" applyFill="1" applyAlignment="1">
      <alignment vertical="center" wrapText="1"/>
    </xf>
    <xf numFmtId="0" fontId="21" fillId="0" borderId="0" xfId="85" applyFont="1"/>
    <xf numFmtId="0" fontId="30" fillId="0" borderId="0" xfId="85" applyFont="1"/>
    <xf numFmtId="0" fontId="30" fillId="0" borderId="0" xfId="85" applyFont="1" applyAlignment="1">
      <alignment horizontal="center" vertical="center"/>
    </xf>
    <xf numFmtId="0" fontId="21" fillId="0" borderId="0" xfId="85" applyFont="1" applyAlignment="1">
      <alignment horizontal="center"/>
    </xf>
    <xf numFmtId="0" fontId="23" fillId="0" borderId="0" xfId="85" applyFont="1" applyAlignment="1">
      <alignment horizontal="center"/>
    </xf>
    <xf numFmtId="0" fontId="21" fillId="0" borderId="0" xfId="85" applyFont="1" applyAlignment="1">
      <alignment horizontal="center" vertical="center"/>
    </xf>
    <xf numFmtId="0" fontId="23" fillId="0" borderId="0" xfId="85" applyFont="1" applyAlignment="1">
      <alignment horizontal="right"/>
    </xf>
    <xf numFmtId="0" fontId="28" fillId="0" borderId="0" xfId="85" applyFont="1" applyAlignment="1">
      <alignment horizontal="right"/>
    </xf>
    <xf numFmtId="0" fontId="28" fillId="0" borderId="0" xfId="85" applyFont="1" applyAlignment="1">
      <alignment horizontal="right" vertical="center"/>
    </xf>
    <xf numFmtId="0" fontId="28" fillId="0" borderId="10" xfId="85" applyFont="1" applyBorder="1" applyAlignment="1">
      <alignment horizontal="center" vertical="center"/>
    </xf>
    <xf numFmtId="0" fontId="22" fillId="0" borderId="10" xfId="84" applyFont="1" applyBorder="1" applyAlignment="1" applyProtection="1">
      <alignment horizontal="center" vertical="center" shrinkToFit="1"/>
      <protection locked="0"/>
    </xf>
    <xf numFmtId="0" fontId="35" fillId="28" borderId="0" xfId="83" applyFont="1" applyFill="1" applyAlignment="1">
      <alignment vertical="center" wrapText="1"/>
    </xf>
    <xf numFmtId="0" fontId="35" fillId="28" borderId="0" xfId="83" applyFont="1" applyFill="1" applyAlignment="1">
      <alignment horizontal="left" vertical="center" wrapText="1"/>
    </xf>
    <xf numFmtId="176" fontId="23" fillId="0" borderId="0" xfId="85" applyNumberFormat="1" applyFont="1" applyAlignment="1">
      <alignment horizontal="center" shrinkToFit="1"/>
    </xf>
    <xf numFmtId="0" fontId="30" fillId="0" borderId="41" xfId="83" applyFont="1" applyBorder="1" applyAlignment="1" applyProtection="1">
      <alignment horizontal="center" vertical="center" wrapText="1"/>
      <protection locked="0"/>
    </xf>
    <xf numFmtId="0" fontId="30" fillId="0" borderId="46" xfId="83" applyFont="1" applyBorder="1" applyAlignment="1" applyProtection="1">
      <alignment horizontal="left" vertical="center" wrapText="1"/>
      <protection locked="0"/>
    </xf>
    <xf numFmtId="0" fontId="6" fillId="0" borderId="0" xfId="83" applyAlignment="1">
      <alignment horizontal="center" vertical="center"/>
    </xf>
    <xf numFmtId="0" fontId="6" fillId="0" borderId="0" xfId="83">
      <alignment vertical="center"/>
    </xf>
    <xf numFmtId="0" fontId="33" fillId="0" borderId="0" xfId="83" applyFont="1">
      <alignment vertical="center"/>
    </xf>
    <xf numFmtId="0" fontId="19" fillId="0" borderId="0" xfId="83" applyFont="1">
      <alignment vertical="center"/>
    </xf>
    <xf numFmtId="0" fontId="34" fillId="0" borderId="0" xfId="83" applyFont="1">
      <alignment vertical="center"/>
    </xf>
    <xf numFmtId="0" fontId="19" fillId="0" borderId="0" xfId="84" applyFont="1" applyAlignment="1">
      <alignment horizontal="left" vertical="center" wrapText="1"/>
    </xf>
    <xf numFmtId="0" fontId="23" fillId="0" borderId="0" xfId="84" applyFont="1" applyAlignment="1">
      <alignment horizontal="left" vertical="center" wrapText="1"/>
    </xf>
    <xf numFmtId="0" fontId="19" fillId="0" borderId="0" xfId="83" applyFont="1" applyAlignment="1">
      <alignment horizontal="left" vertical="center" wrapText="1"/>
    </xf>
    <xf numFmtId="0" fontId="38" fillId="0" borderId="0" xfId="88" applyFont="1" applyAlignment="1">
      <alignment shrinkToFit="1"/>
    </xf>
    <xf numFmtId="0" fontId="24" fillId="0" borderId="0" xfId="88" applyFont="1" applyAlignment="1">
      <alignment horizontal="center" shrinkToFit="1"/>
    </xf>
    <xf numFmtId="0" fontId="23" fillId="0" borderId="0" xfId="84" applyFont="1" applyAlignment="1">
      <alignment vertical="center" wrapText="1"/>
    </xf>
    <xf numFmtId="0" fontId="22" fillId="0" borderId="0" xfId="84" applyFont="1" applyAlignment="1">
      <alignment horizontal="right" vertical="center" wrapText="1"/>
    </xf>
    <xf numFmtId="0" fontId="23" fillId="0" borderId="0" xfId="84" applyFont="1" applyAlignment="1">
      <alignment horizontal="right" vertical="center" wrapText="1"/>
    </xf>
    <xf numFmtId="0" fontId="23" fillId="0" borderId="0" xfId="83" applyFont="1" applyAlignment="1">
      <alignment horizontal="left" vertical="center" wrapText="1"/>
    </xf>
    <xf numFmtId="0" fontId="2" fillId="28" borderId="0" xfId="83" applyFont="1" applyFill="1" applyAlignment="1">
      <alignment horizontal="left" vertical="center" wrapText="1"/>
    </xf>
    <xf numFmtId="0" fontId="36" fillId="28" borderId="0" xfId="83" applyFont="1" applyFill="1" applyAlignment="1">
      <alignment horizontal="left" vertical="center" wrapText="1"/>
    </xf>
    <xf numFmtId="0" fontId="19" fillId="29" borderId="0" xfId="83" applyFont="1" applyFill="1" applyAlignment="1">
      <alignment horizontal="left" vertical="center" wrapText="1"/>
    </xf>
    <xf numFmtId="0" fontId="23" fillId="29" borderId="0" xfId="83" applyFont="1" applyFill="1" applyAlignment="1">
      <alignment horizontal="left" vertical="center" wrapText="1"/>
    </xf>
    <xf numFmtId="0" fontId="22" fillId="29" borderId="0" xfId="88" applyFont="1" applyFill="1" applyAlignment="1">
      <alignment vertical="center" wrapText="1"/>
    </xf>
    <xf numFmtId="0" fontId="22" fillId="29" borderId="0" xfId="83" applyFont="1" applyFill="1" applyAlignment="1">
      <alignment vertical="top" wrapText="1"/>
    </xf>
    <xf numFmtId="0" fontId="35" fillId="28" borderId="0" xfId="88" applyFont="1" applyFill="1" applyAlignment="1">
      <alignment vertical="center" wrapText="1"/>
    </xf>
    <xf numFmtId="0" fontId="23" fillId="0" borderId="0" xfId="84" applyFont="1" applyAlignment="1">
      <alignment horizontal="center" vertical="center" wrapText="1"/>
    </xf>
    <xf numFmtId="0" fontId="25" fillId="0" borderId="0" xfId="83" applyFont="1">
      <alignment vertical="center"/>
    </xf>
    <xf numFmtId="0" fontId="25" fillId="0" borderId="0" xfId="83" applyFont="1" applyAlignment="1">
      <alignment horizontal="center" vertical="center"/>
    </xf>
    <xf numFmtId="0" fontId="25" fillId="0" borderId="35" xfId="83" applyFont="1" applyBorder="1" applyAlignment="1">
      <alignment horizontal="center" vertical="center"/>
    </xf>
    <xf numFmtId="0" fontId="25" fillId="0" borderId="36" xfId="83" applyFont="1" applyBorder="1" applyAlignment="1">
      <alignment horizontal="center" vertical="center" wrapText="1"/>
    </xf>
    <xf numFmtId="0" fontId="25" fillId="0" borderId="40" xfId="83" applyFont="1" applyBorder="1" applyAlignment="1">
      <alignment horizontal="center" vertical="center" wrapText="1"/>
    </xf>
    <xf numFmtId="0" fontId="25" fillId="0" borderId="35" xfId="83" applyFont="1" applyBorder="1" applyAlignment="1">
      <alignment horizontal="center" vertical="center" wrapText="1"/>
    </xf>
    <xf numFmtId="0" fontId="25" fillId="0" borderId="40" xfId="83" applyFont="1" applyBorder="1" applyAlignment="1">
      <alignment horizontal="center" vertical="center"/>
    </xf>
    <xf numFmtId="0" fontId="30" fillId="24" borderId="0" xfId="85" applyFont="1" applyFill="1"/>
    <xf numFmtId="0" fontId="21" fillId="24" borderId="0" xfId="85" applyFont="1" applyFill="1"/>
    <xf numFmtId="0" fontId="40" fillId="26" borderId="18" xfId="83" applyFont="1" applyFill="1" applyBorder="1" applyAlignment="1">
      <alignment horizontal="center" vertical="center" wrapText="1"/>
    </xf>
    <xf numFmtId="0" fontId="40" fillId="26" borderId="28" xfId="83" applyFont="1" applyFill="1" applyBorder="1" applyAlignment="1">
      <alignment horizontal="left" vertical="center" wrapText="1"/>
    </xf>
    <xf numFmtId="0" fontId="49" fillId="26" borderId="44" xfId="83" applyFont="1" applyFill="1" applyBorder="1" applyAlignment="1">
      <alignment vertical="center" wrapText="1"/>
    </xf>
    <xf numFmtId="0" fontId="41" fillId="27" borderId="19" xfId="83" applyFont="1" applyFill="1" applyBorder="1" applyAlignment="1">
      <alignment horizontal="center" vertical="center" wrapText="1"/>
    </xf>
    <xf numFmtId="0" fontId="25" fillId="27" borderId="45" xfId="83" applyFont="1" applyFill="1" applyBorder="1" applyAlignment="1">
      <alignment vertical="center" wrapText="1"/>
    </xf>
    <xf numFmtId="0" fontId="41" fillId="27" borderId="31" xfId="83" applyFont="1" applyFill="1" applyBorder="1" applyAlignment="1">
      <alignment horizontal="left" vertical="center" wrapText="1"/>
    </xf>
    <xf numFmtId="0" fontId="42" fillId="24" borderId="0" xfId="85" applyFont="1" applyFill="1"/>
    <xf numFmtId="0" fontId="19" fillId="0" borderId="0" xfId="85" applyAlignment="1">
      <alignment horizontal="center"/>
    </xf>
    <xf numFmtId="0" fontId="41" fillId="24" borderId="18" xfId="83" applyFont="1" applyFill="1" applyBorder="1" applyAlignment="1">
      <alignment horizontal="center" vertical="center" wrapText="1"/>
    </xf>
    <xf numFmtId="0" fontId="30" fillId="0" borderId="40" xfId="83" applyFont="1" applyBorder="1" applyAlignment="1">
      <alignment horizontal="center" vertical="center" wrapText="1"/>
    </xf>
    <xf numFmtId="0" fontId="30" fillId="0" borderId="28" xfId="83" applyFont="1" applyBorder="1" applyAlignment="1">
      <alignment horizontal="left" vertical="center" wrapText="1"/>
    </xf>
    <xf numFmtId="0" fontId="31" fillId="24" borderId="13" xfId="83" applyFont="1" applyFill="1" applyBorder="1" applyAlignment="1">
      <alignment horizontal="center" vertical="center" wrapText="1"/>
    </xf>
    <xf numFmtId="0" fontId="25" fillId="0" borderId="28" xfId="83" applyFont="1" applyBorder="1" applyAlignment="1">
      <alignment horizontal="left" vertical="center" wrapText="1"/>
    </xf>
    <xf numFmtId="0" fontId="28" fillId="24" borderId="0" xfId="85" applyFont="1" applyFill="1"/>
    <xf numFmtId="0" fontId="31" fillId="24" borderId="14" xfId="83" applyFont="1" applyFill="1" applyBorder="1" applyAlignment="1">
      <alignment vertical="top" wrapText="1"/>
    </xf>
    <xf numFmtId="0" fontId="28" fillId="24" borderId="20" xfId="85" applyFont="1" applyFill="1" applyBorder="1" applyAlignment="1">
      <alignment vertical="center" wrapText="1"/>
    </xf>
    <xf numFmtId="0" fontId="28" fillId="24" borderId="25" xfId="85" applyFont="1" applyFill="1" applyBorder="1" applyAlignment="1">
      <alignment vertical="center" wrapText="1"/>
    </xf>
    <xf numFmtId="0" fontId="25" fillId="24" borderId="14" xfId="83" applyFont="1" applyFill="1" applyBorder="1" applyAlignment="1">
      <alignment vertical="top" wrapText="1"/>
    </xf>
    <xf numFmtId="0" fontId="37" fillId="24" borderId="17" xfId="85" applyFont="1" applyFill="1" applyBorder="1" applyAlignment="1">
      <alignment vertical="center" wrapText="1"/>
    </xf>
    <xf numFmtId="0" fontId="37" fillId="24" borderId="29" xfId="85" applyFont="1" applyFill="1" applyBorder="1" applyAlignment="1">
      <alignment vertical="center" wrapText="1"/>
    </xf>
    <xf numFmtId="0" fontId="25" fillId="24" borderId="15" xfId="83" applyFont="1" applyFill="1" applyBorder="1" applyAlignment="1">
      <alignment vertical="top" wrapText="1"/>
    </xf>
    <xf numFmtId="0" fontId="31" fillId="24" borderId="14" xfId="83" applyFont="1" applyFill="1" applyBorder="1" applyAlignment="1">
      <alignment vertical="center" wrapText="1"/>
    </xf>
    <xf numFmtId="0" fontId="32" fillId="24" borderId="14" xfId="83" applyFont="1" applyFill="1" applyBorder="1" applyAlignment="1">
      <alignment vertical="center" wrapText="1"/>
    </xf>
    <xf numFmtId="0" fontId="37" fillId="24" borderId="0" xfId="85" applyFont="1" applyFill="1"/>
    <xf numFmtId="0" fontId="37" fillId="24" borderId="17" xfId="83" applyFont="1" applyFill="1" applyBorder="1" applyAlignment="1">
      <alignment horizontal="left" vertical="center" wrapText="1"/>
    </xf>
    <xf numFmtId="0" fontId="37" fillId="24" borderId="29" xfId="83" applyFont="1" applyFill="1" applyBorder="1" applyAlignment="1">
      <alignment horizontal="left" vertical="center" wrapText="1"/>
    </xf>
    <xf numFmtId="0" fontId="32" fillId="24" borderId="15" xfId="83" applyFont="1" applyFill="1" applyBorder="1" applyAlignment="1">
      <alignment vertical="center" wrapText="1"/>
    </xf>
    <xf numFmtId="0" fontId="32" fillId="24" borderId="14" xfId="83" applyFont="1" applyFill="1" applyBorder="1" applyAlignment="1">
      <alignment vertical="top" wrapText="1"/>
    </xf>
    <xf numFmtId="0" fontId="31" fillId="24" borderId="15" xfId="83" applyFont="1" applyFill="1" applyBorder="1" applyAlignment="1">
      <alignment vertical="top" wrapText="1"/>
    </xf>
    <xf numFmtId="0" fontId="28" fillId="24" borderId="20" xfId="83" applyFont="1" applyFill="1" applyBorder="1" applyAlignment="1">
      <alignment horizontal="left" vertical="center" wrapText="1"/>
    </xf>
    <xf numFmtId="0" fontId="28" fillId="24" borderId="25" xfId="83" applyFont="1" applyFill="1" applyBorder="1" applyAlignment="1">
      <alignment horizontal="left" vertical="center" wrapText="1"/>
    </xf>
    <xf numFmtId="0" fontId="32" fillId="24" borderId="15" xfId="83" applyFont="1" applyFill="1" applyBorder="1" applyAlignment="1">
      <alignment vertical="top" wrapText="1"/>
    </xf>
    <xf numFmtId="0" fontId="37" fillId="24" borderId="21" xfId="85" applyFont="1" applyFill="1" applyBorder="1" applyAlignment="1">
      <alignment vertical="center" wrapText="1"/>
    </xf>
    <xf numFmtId="0" fontId="37" fillId="24" borderId="30" xfId="85" applyFont="1" applyFill="1" applyBorder="1" applyAlignment="1">
      <alignment vertical="center" wrapText="1"/>
    </xf>
    <xf numFmtId="0" fontId="41" fillId="24" borderId="0" xfId="85" applyFont="1" applyFill="1"/>
    <xf numFmtId="0" fontId="30" fillId="24" borderId="20" xfId="85" applyFont="1" applyFill="1" applyBorder="1" applyAlignment="1">
      <alignment vertical="center" wrapText="1"/>
    </xf>
    <xf numFmtId="0" fontId="37" fillId="24" borderId="23" xfId="85" applyFont="1" applyFill="1" applyBorder="1" applyAlignment="1">
      <alignment vertical="center" wrapText="1"/>
    </xf>
    <xf numFmtId="0" fontId="37" fillId="24" borderId="26" xfId="83" applyFont="1" applyFill="1" applyBorder="1" applyAlignment="1">
      <alignment horizontal="left" vertical="center" wrapText="1"/>
    </xf>
    <xf numFmtId="0" fontId="31" fillId="24" borderId="14" xfId="83" applyFont="1" applyFill="1" applyBorder="1" applyAlignment="1">
      <alignment horizontal="center" vertical="center" wrapText="1"/>
    </xf>
    <xf numFmtId="0" fontId="32" fillId="24" borderId="14" xfId="83" applyFont="1" applyFill="1" applyBorder="1" applyAlignment="1">
      <alignment horizontal="center" vertical="center" wrapText="1"/>
    </xf>
    <xf numFmtId="0" fontId="32" fillId="24" borderId="15" xfId="83" applyFont="1" applyFill="1" applyBorder="1" applyAlignment="1">
      <alignment horizontal="center" vertical="center" wrapText="1"/>
    </xf>
    <xf numFmtId="0" fontId="37" fillId="24" borderId="30" xfId="83" applyFont="1" applyFill="1" applyBorder="1" applyAlignment="1">
      <alignment horizontal="left" vertical="center" wrapText="1"/>
    </xf>
    <xf numFmtId="0" fontId="28" fillId="24" borderId="20" xfId="83" applyFont="1" applyFill="1" applyBorder="1" applyAlignment="1">
      <alignment vertical="center" wrapText="1"/>
    </xf>
    <xf numFmtId="0" fontId="28" fillId="24" borderId="25" xfId="83" applyFont="1" applyFill="1" applyBorder="1" applyAlignment="1">
      <alignment vertical="center" wrapText="1"/>
    </xf>
    <xf numFmtId="0" fontId="37" fillId="24" borderId="21" xfId="83" applyFont="1" applyFill="1" applyBorder="1" applyAlignment="1">
      <alignment horizontal="left" vertical="center" wrapText="1"/>
    </xf>
    <xf numFmtId="0" fontId="25" fillId="26" borderId="45" xfId="83" applyFont="1" applyFill="1" applyBorder="1" applyAlignment="1">
      <alignment vertical="center" wrapText="1"/>
    </xf>
    <xf numFmtId="0" fontId="41" fillId="26" borderId="31" xfId="83" applyFont="1" applyFill="1" applyBorder="1" applyAlignment="1">
      <alignment horizontal="left" vertical="center" wrapText="1"/>
    </xf>
    <xf numFmtId="0" fontId="43" fillId="24" borderId="0" xfId="85" applyFont="1" applyFill="1"/>
    <xf numFmtId="0" fontId="37" fillId="24" borderId="23" xfId="83" applyFont="1" applyFill="1" applyBorder="1" applyAlignment="1">
      <alignment horizontal="left" vertical="center" wrapText="1"/>
    </xf>
    <xf numFmtId="0" fontId="28" fillId="24" borderId="17" xfId="85" applyFont="1" applyFill="1" applyBorder="1" applyAlignment="1">
      <alignment vertical="center" wrapText="1"/>
    </xf>
    <xf numFmtId="0" fontId="28" fillId="24" borderId="29" xfId="85" applyFont="1" applyFill="1" applyBorder="1" applyAlignment="1">
      <alignment vertical="center" wrapText="1"/>
    </xf>
    <xf numFmtId="0" fontId="41" fillId="27" borderId="45" xfId="85" applyFont="1" applyFill="1" applyBorder="1" applyAlignment="1">
      <alignment vertical="center" wrapText="1"/>
    </xf>
    <xf numFmtId="0" fontId="41" fillId="27" borderId="31" xfId="85" applyFont="1" applyFill="1" applyBorder="1" applyAlignment="1">
      <alignment horizontal="left" vertical="center" wrapText="1"/>
    </xf>
    <xf numFmtId="0" fontId="37" fillId="24" borderId="26" xfId="85" applyFont="1" applyFill="1" applyBorder="1" applyAlignment="1">
      <alignment vertical="center" wrapText="1"/>
    </xf>
    <xf numFmtId="0" fontId="41" fillId="27" borderId="17" xfId="83" applyFont="1" applyFill="1" applyBorder="1" applyAlignment="1">
      <alignment horizontal="center" vertical="center" wrapText="1"/>
    </xf>
    <xf numFmtId="0" fontId="28" fillId="24" borderId="23" xfId="85" applyFont="1" applyFill="1" applyBorder="1" applyAlignment="1">
      <alignment vertical="center" wrapText="1"/>
    </xf>
    <xf numFmtId="0" fontId="28" fillId="24" borderId="26" xfId="85" applyFont="1" applyFill="1" applyBorder="1" applyAlignment="1">
      <alignment vertical="center" wrapText="1"/>
    </xf>
    <xf numFmtId="0" fontId="37" fillId="24" borderId="21" xfId="83" applyFont="1" applyFill="1" applyBorder="1" applyAlignment="1">
      <alignment vertical="center" wrapText="1"/>
    </xf>
    <xf numFmtId="0" fontId="37" fillId="24" borderId="30" xfId="83" applyFont="1" applyFill="1" applyBorder="1" applyAlignment="1">
      <alignment vertical="center" wrapText="1"/>
    </xf>
    <xf numFmtId="0" fontId="28" fillId="24" borderId="24" xfId="85" applyFont="1" applyFill="1" applyBorder="1" applyAlignment="1">
      <alignment vertical="center" wrapText="1"/>
    </xf>
    <xf numFmtId="0" fontId="28" fillId="24" borderId="32" xfId="85" applyFont="1" applyFill="1" applyBorder="1" applyAlignment="1">
      <alignment vertical="center" wrapText="1"/>
    </xf>
    <xf numFmtId="0" fontId="28" fillId="24" borderId="0" xfId="85" applyFont="1" applyFill="1" applyAlignment="1">
      <alignment wrapText="1"/>
    </xf>
    <xf numFmtId="0" fontId="41" fillId="26" borderId="45" xfId="85" applyFont="1" applyFill="1" applyBorder="1" applyAlignment="1">
      <alignment vertical="center" wrapText="1"/>
    </xf>
    <xf numFmtId="0" fontId="41" fillId="26" borderId="31" xfId="85" applyFont="1" applyFill="1" applyBorder="1" applyAlignment="1">
      <alignment horizontal="left" vertical="center" wrapText="1"/>
    </xf>
    <xf numFmtId="0" fontId="37" fillId="24" borderId="23" xfId="83" applyFont="1" applyFill="1" applyBorder="1" applyAlignment="1">
      <alignment vertical="center" wrapText="1"/>
    </xf>
    <xf numFmtId="0" fontId="37" fillId="24" borderId="26" xfId="83" applyFont="1" applyFill="1" applyBorder="1" applyAlignment="1">
      <alignment vertical="center" wrapText="1"/>
    </xf>
    <xf numFmtId="0" fontId="28" fillId="24" borderId="17" xfId="83" applyFont="1" applyFill="1" applyBorder="1" applyAlignment="1">
      <alignment vertical="center" wrapText="1"/>
    </xf>
    <xf numFmtId="0" fontId="28" fillId="24" borderId="29" xfId="83" applyFont="1" applyFill="1" applyBorder="1" applyAlignment="1">
      <alignment vertical="center" wrapText="1"/>
    </xf>
    <xf numFmtId="0" fontId="37" fillId="24" borderId="29" xfId="83" applyFont="1" applyFill="1" applyBorder="1" applyAlignment="1">
      <alignment vertical="center" wrapText="1"/>
    </xf>
    <xf numFmtId="0" fontId="37" fillId="24" borderId="17" xfId="83" applyFont="1" applyFill="1" applyBorder="1" applyAlignment="1">
      <alignment vertical="center" wrapText="1"/>
    </xf>
    <xf numFmtId="0" fontId="41" fillId="27" borderId="21" xfId="83" applyFont="1" applyFill="1" applyBorder="1" applyAlignment="1">
      <alignment horizontal="center" vertical="center" wrapText="1"/>
    </xf>
    <xf numFmtId="0" fontId="41" fillId="27" borderId="18" xfId="83" applyFont="1" applyFill="1" applyBorder="1" applyAlignment="1">
      <alignment horizontal="center" vertical="center" wrapText="1"/>
    </xf>
    <xf numFmtId="0" fontId="37" fillId="24" borderId="0" xfId="85" applyFont="1" applyFill="1" applyAlignment="1">
      <alignment vertical="center" wrapText="1"/>
    </xf>
    <xf numFmtId="0" fontId="31" fillId="24" borderId="15" xfId="83" applyFont="1" applyFill="1" applyBorder="1" applyAlignment="1">
      <alignment horizontal="center" vertical="center" wrapText="1"/>
    </xf>
    <xf numFmtId="0" fontId="30" fillId="24" borderId="0" xfId="85" applyFont="1" applyFill="1" applyAlignment="1">
      <alignment vertical="center" wrapText="1"/>
    </xf>
    <xf numFmtId="0" fontId="43" fillId="24" borderId="0" xfId="85" applyFont="1" applyFill="1" applyAlignment="1">
      <alignment vertical="center" wrapText="1"/>
    </xf>
    <xf numFmtId="0" fontId="42" fillId="24" borderId="0" xfId="85" applyFont="1" applyFill="1" applyAlignment="1">
      <alignment vertical="center" wrapText="1"/>
    </xf>
    <xf numFmtId="0" fontId="31" fillId="24" borderId="18" xfId="83" applyFont="1" applyFill="1" applyBorder="1" applyAlignment="1">
      <alignment horizontal="center" vertical="center" wrapText="1"/>
    </xf>
    <xf numFmtId="0" fontId="28" fillId="24" borderId="0" xfId="85" applyFont="1" applyFill="1" applyAlignment="1">
      <alignment vertical="center" wrapText="1"/>
    </xf>
    <xf numFmtId="0" fontId="28" fillId="24" borderId="17" xfId="83" applyFont="1" applyFill="1" applyBorder="1" applyAlignment="1">
      <alignment horizontal="center" vertical="center" wrapText="1"/>
    </xf>
    <xf numFmtId="0" fontId="37" fillId="24" borderId="17" xfId="83" applyFont="1" applyFill="1" applyBorder="1" applyAlignment="1">
      <alignment horizontal="center" vertical="center" wrapText="1"/>
    </xf>
    <xf numFmtId="0" fontId="32" fillId="24" borderId="17" xfId="83" applyFont="1" applyFill="1" applyBorder="1" applyAlignment="1">
      <alignment horizontal="center" vertical="center" wrapText="1"/>
    </xf>
    <xf numFmtId="0" fontId="37" fillId="24" borderId="21" xfId="83" applyFont="1" applyFill="1" applyBorder="1" applyAlignment="1">
      <alignment horizontal="center" vertical="center" wrapText="1"/>
    </xf>
    <xf numFmtId="0" fontId="31" fillId="24" borderId="17" xfId="83" applyFont="1" applyFill="1" applyBorder="1" applyAlignment="1">
      <alignment horizontal="center" vertical="center" wrapText="1"/>
    </xf>
    <xf numFmtId="0" fontId="37" fillId="24" borderId="17" xfId="84" applyFont="1" applyFill="1" applyBorder="1" applyAlignment="1">
      <alignment horizontal="center" vertical="center" wrapText="1"/>
    </xf>
    <xf numFmtId="0" fontId="37" fillId="24" borderId="21" xfId="84" applyFont="1" applyFill="1" applyBorder="1" applyAlignment="1">
      <alignment horizontal="center" vertical="center" wrapText="1"/>
    </xf>
    <xf numFmtId="0" fontId="21" fillId="24" borderId="0" xfId="84" applyFont="1" applyFill="1" applyAlignment="1">
      <alignment horizontal="center" vertical="center" wrapText="1"/>
    </xf>
    <xf numFmtId="0" fontId="21" fillId="24" borderId="0" xfId="85" applyFont="1" applyFill="1" applyAlignment="1">
      <alignment vertical="center" wrapText="1"/>
    </xf>
    <xf numFmtId="0" fontId="21" fillId="24" borderId="0" xfId="83" applyFont="1" applyFill="1" applyAlignment="1">
      <alignment vertical="center" wrapText="1"/>
    </xf>
    <xf numFmtId="0" fontId="30" fillId="24" borderId="0" xfId="85" applyFont="1" applyFill="1" applyAlignment="1">
      <alignment horizontal="left" vertical="top"/>
    </xf>
    <xf numFmtId="0" fontId="21" fillId="24" borderId="0" xfId="83" applyFont="1" applyFill="1" applyAlignment="1">
      <alignment horizontal="left" vertical="center" wrapText="1"/>
    </xf>
    <xf numFmtId="0" fontId="21" fillId="24" borderId="0" xfId="85" applyFont="1" applyFill="1" applyAlignment="1">
      <alignment horizontal="left" vertical="top"/>
    </xf>
    <xf numFmtId="0" fontId="22" fillId="29" borderId="49" xfId="83" applyFont="1" applyFill="1" applyBorder="1" applyAlignment="1">
      <alignment horizontal="left" vertical="center" wrapText="1"/>
    </xf>
    <xf numFmtId="0" fontId="22" fillId="29" borderId="0" xfId="83" applyFont="1" applyFill="1" applyAlignment="1">
      <alignment horizontal="left" vertical="center" wrapText="1"/>
    </xf>
    <xf numFmtId="0" fontId="22" fillId="29" borderId="49" xfId="88" applyFont="1" applyFill="1" applyBorder="1" applyAlignment="1">
      <alignment horizontal="left" vertical="center" wrapText="1"/>
    </xf>
    <xf numFmtId="0" fontId="22" fillId="29" borderId="0" xfId="88" applyFont="1" applyFill="1" applyAlignment="1">
      <alignment horizontal="left" vertical="center" wrapText="1"/>
    </xf>
    <xf numFmtId="0" fontId="35" fillId="28" borderId="0" xfId="83" applyFont="1" applyFill="1" applyAlignment="1">
      <alignment vertical="center" wrapText="1"/>
    </xf>
    <xf numFmtId="0" fontId="37" fillId="0" borderId="0" xfId="88" applyFont="1" applyAlignment="1">
      <alignment shrinkToFit="1"/>
    </xf>
    <xf numFmtId="0" fontId="24" fillId="0" borderId="0" xfId="88" applyFont="1" applyAlignment="1">
      <alignment horizontal="center" vertical="center" shrinkToFit="1"/>
    </xf>
    <xf numFmtId="0" fontId="22" fillId="29" borderId="0" xfId="88" applyFont="1" applyFill="1" applyAlignment="1">
      <alignment vertical="center" wrapText="1"/>
    </xf>
    <xf numFmtId="0" fontId="35" fillId="28" borderId="0" xfId="83" applyFont="1" applyFill="1" applyAlignment="1">
      <alignment horizontal="left" vertical="center" wrapText="1"/>
    </xf>
    <xf numFmtId="0" fontId="25" fillId="0" borderId="37" xfId="83" applyFont="1" applyBorder="1" applyAlignment="1">
      <alignment horizontal="center" vertical="center" wrapText="1"/>
    </xf>
    <xf numFmtId="0" fontId="25" fillId="0" borderId="38" xfId="83" applyFont="1" applyBorder="1" applyAlignment="1">
      <alignment horizontal="center" vertical="center" wrapText="1"/>
    </xf>
    <xf numFmtId="0" fontId="25" fillId="0" borderId="39" xfId="83" applyFont="1" applyBorder="1" applyAlignment="1">
      <alignment horizontal="center" vertical="center" wrapText="1"/>
    </xf>
    <xf numFmtId="0" fontId="35" fillId="28" borderId="0" xfId="88" applyFont="1" applyFill="1" applyAlignment="1">
      <alignment vertical="center" wrapText="1"/>
    </xf>
    <xf numFmtId="0" fontId="31" fillId="24" borderId="18" xfId="85" applyFont="1" applyFill="1" applyBorder="1" applyAlignment="1">
      <alignment vertical="center" wrapText="1"/>
    </xf>
    <xf numFmtId="0" fontId="31" fillId="24" borderId="28" xfId="85" applyFont="1" applyFill="1" applyBorder="1" applyAlignment="1">
      <alignment vertical="center" wrapText="1"/>
    </xf>
    <xf numFmtId="0" fontId="31" fillId="24" borderId="18" xfId="83" applyFont="1" applyFill="1" applyBorder="1" applyAlignment="1">
      <alignment vertical="center" wrapText="1"/>
    </xf>
    <xf numFmtId="0" fontId="31" fillId="24" borderId="28" xfId="83" applyFont="1" applyFill="1" applyBorder="1" applyAlignment="1">
      <alignment vertical="center" wrapText="1"/>
    </xf>
    <xf numFmtId="0" fontId="41" fillId="24" borderId="18" xfId="85" applyFont="1" applyFill="1" applyBorder="1" applyAlignment="1">
      <alignment vertical="center" wrapText="1"/>
    </xf>
    <xf numFmtId="0" fontId="41" fillId="24" borderId="28" xfId="85" applyFont="1" applyFill="1" applyBorder="1" applyAlignment="1">
      <alignment vertical="center" wrapText="1"/>
    </xf>
    <xf numFmtId="0" fontId="41" fillId="27" borderId="18" xfId="85" applyFont="1" applyFill="1" applyBorder="1" applyAlignment="1">
      <alignment vertical="center" wrapText="1"/>
    </xf>
    <xf numFmtId="0" fontId="41" fillId="27" borderId="28" xfId="85" applyFont="1" applyFill="1" applyBorder="1" applyAlignment="1">
      <alignment vertical="center" wrapText="1"/>
    </xf>
    <xf numFmtId="0" fontId="31" fillId="24" borderId="18" xfId="83" applyFont="1" applyFill="1" applyBorder="1" applyAlignment="1">
      <alignment horizontal="left" vertical="center" wrapText="1"/>
    </xf>
    <xf numFmtId="0" fontId="31" fillId="24" borderId="28" xfId="83" applyFont="1" applyFill="1" applyBorder="1" applyAlignment="1">
      <alignment horizontal="left" vertical="center" wrapText="1"/>
    </xf>
    <xf numFmtId="0" fontId="41" fillId="27" borderId="21" xfId="85" applyFont="1" applyFill="1" applyBorder="1" applyAlignment="1">
      <alignment vertical="center" wrapText="1"/>
    </xf>
    <xf numFmtId="0" fontId="45" fillId="27" borderId="30" xfId="85" applyFont="1" applyFill="1" applyBorder="1" applyAlignment="1">
      <alignment vertical="center" wrapText="1"/>
    </xf>
    <xf numFmtId="0" fontId="40" fillId="26" borderId="19" xfId="85" applyFont="1" applyFill="1" applyBorder="1" applyAlignment="1">
      <alignment horizontal="left" vertical="center" wrapText="1"/>
    </xf>
    <xf numFmtId="0" fontId="40" fillId="26" borderId="31" xfId="85" applyFont="1" applyFill="1" applyBorder="1" applyAlignment="1">
      <alignment horizontal="left" vertical="center" wrapText="1"/>
    </xf>
    <xf numFmtId="0" fontId="41" fillId="27" borderId="19" xfId="85" applyFont="1" applyFill="1" applyBorder="1" applyAlignment="1">
      <alignment horizontal="left" vertical="center" wrapText="1"/>
    </xf>
    <xf numFmtId="0" fontId="41" fillId="27" borderId="31" xfId="85" applyFont="1" applyFill="1" applyBorder="1" applyAlignment="1">
      <alignment horizontal="left" vertical="center" wrapText="1"/>
    </xf>
    <xf numFmtId="0" fontId="41" fillId="24" borderId="18" xfId="83" applyFont="1" applyFill="1" applyBorder="1" applyAlignment="1">
      <alignment vertical="center" wrapText="1"/>
    </xf>
    <xf numFmtId="0" fontId="41" fillId="24" borderId="28" xfId="83" applyFont="1" applyFill="1" applyBorder="1" applyAlignment="1">
      <alignment vertical="center" wrapText="1"/>
    </xf>
    <xf numFmtId="0" fontId="31" fillId="24" borderId="22" xfId="85" applyFont="1" applyFill="1" applyBorder="1" applyAlignment="1">
      <alignment horizontal="left" vertical="center" wrapText="1"/>
    </xf>
    <xf numFmtId="0" fontId="31" fillId="24" borderId="27" xfId="85" applyFont="1" applyFill="1" applyBorder="1" applyAlignment="1">
      <alignment horizontal="left" vertical="center" wrapText="1"/>
    </xf>
    <xf numFmtId="0" fontId="31" fillId="24" borderId="22" xfId="85" applyFont="1" applyFill="1" applyBorder="1" applyAlignment="1">
      <alignment vertical="center" wrapText="1"/>
    </xf>
    <xf numFmtId="0" fontId="44" fillId="24" borderId="27" xfId="85" applyFont="1" applyFill="1" applyBorder="1" applyAlignment="1">
      <alignment vertical="center" wrapText="1"/>
    </xf>
    <xf numFmtId="0" fontId="40" fillId="26" borderId="18" xfId="85" applyFont="1" applyFill="1" applyBorder="1" applyAlignment="1">
      <alignment vertical="center" wrapText="1"/>
    </xf>
    <xf numFmtId="0" fontId="40" fillId="26" borderId="28" xfId="85" applyFont="1" applyFill="1" applyBorder="1" applyAlignment="1">
      <alignment vertical="center" wrapText="1"/>
    </xf>
    <xf numFmtId="0" fontId="41" fillId="27" borderId="30" xfId="85" applyFont="1" applyFill="1" applyBorder="1" applyAlignment="1">
      <alignment vertical="center" wrapText="1"/>
    </xf>
    <xf numFmtId="0" fontId="31" fillId="24" borderId="27" xfId="85" applyFont="1" applyFill="1" applyBorder="1" applyAlignment="1">
      <alignment vertical="center" wrapText="1"/>
    </xf>
    <xf numFmtId="0" fontId="41" fillId="27" borderId="17" xfId="85" applyFont="1" applyFill="1" applyBorder="1" applyAlignment="1">
      <alignment vertical="center" wrapText="1"/>
    </xf>
    <xf numFmtId="0" fontId="41" fillId="27" borderId="29" xfId="85" applyFont="1" applyFill="1" applyBorder="1" applyAlignment="1">
      <alignment vertical="center" wrapText="1"/>
    </xf>
    <xf numFmtId="0" fontId="41" fillId="27" borderId="19" xfId="83" applyFont="1" applyFill="1" applyBorder="1" applyAlignment="1">
      <alignment vertical="center" wrapText="1"/>
    </xf>
    <xf numFmtId="0" fontId="41" fillId="27" borderId="31" xfId="83" applyFont="1" applyFill="1" applyBorder="1" applyAlignment="1">
      <alignment vertical="center" wrapText="1"/>
    </xf>
    <xf numFmtId="0" fontId="40" fillId="26" borderId="18" xfId="83" applyFont="1" applyFill="1" applyBorder="1" applyAlignment="1">
      <alignment vertical="center" wrapText="1"/>
    </xf>
    <xf numFmtId="0" fontId="40" fillId="26" borderId="28" xfId="83" applyFont="1" applyFill="1" applyBorder="1" applyAlignment="1">
      <alignment vertical="center" wrapText="1"/>
    </xf>
    <xf numFmtId="0" fontId="40" fillId="26" borderId="18" xfId="83" applyFont="1" applyFill="1" applyBorder="1" applyAlignment="1">
      <alignment horizontal="left" vertical="center" wrapText="1"/>
    </xf>
    <xf numFmtId="0" fontId="40" fillId="26" borderId="28" xfId="83" applyFont="1" applyFill="1" applyBorder="1" applyAlignment="1">
      <alignment horizontal="left" vertical="center" wrapText="1"/>
    </xf>
    <xf numFmtId="0" fontId="41" fillId="27" borderId="19" xfId="85" applyFont="1" applyFill="1" applyBorder="1" applyAlignment="1">
      <alignment vertical="center" wrapText="1"/>
    </xf>
    <xf numFmtId="0" fontId="41" fillId="27" borderId="31" xfId="85" applyFont="1" applyFill="1" applyBorder="1" applyAlignment="1">
      <alignment vertical="center" wrapText="1"/>
    </xf>
    <xf numFmtId="0" fontId="46" fillId="24" borderId="10" xfId="85" applyFont="1" applyFill="1" applyBorder="1" applyAlignment="1">
      <alignment horizontal="left" vertical="top" wrapText="1"/>
    </xf>
    <xf numFmtId="0" fontId="41" fillId="24" borderId="18" xfId="83" applyFont="1" applyFill="1" applyBorder="1" applyAlignment="1">
      <alignment horizontal="left" vertical="center" wrapText="1"/>
    </xf>
    <xf numFmtId="0" fontId="41" fillId="24" borderId="28" xfId="83" applyFont="1" applyFill="1" applyBorder="1" applyAlignment="1">
      <alignment horizontal="left" vertical="center" wrapText="1"/>
    </xf>
    <xf numFmtId="0" fontId="30" fillId="0" borderId="41" xfId="83" applyFont="1" applyBorder="1" applyAlignment="1" applyProtection="1">
      <alignment horizontal="center" vertical="center" wrapText="1"/>
      <protection locked="0"/>
    </xf>
    <xf numFmtId="0" fontId="30" fillId="0" borderId="42" xfId="83" applyFont="1" applyBorder="1" applyAlignment="1" applyProtection="1">
      <alignment horizontal="center" vertical="center" wrapText="1"/>
      <protection locked="0"/>
    </xf>
    <xf numFmtId="0" fontId="30" fillId="0" borderId="46" xfId="83" applyFont="1" applyBorder="1" applyAlignment="1" applyProtection="1">
      <alignment horizontal="left" vertical="center" wrapText="1"/>
      <protection locked="0"/>
    </xf>
    <xf numFmtId="0" fontId="30" fillId="0" borderId="47" xfId="83" applyFont="1" applyBorder="1" applyAlignment="1" applyProtection="1">
      <alignment horizontal="left" vertical="center" wrapText="1"/>
      <protection locked="0"/>
    </xf>
    <xf numFmtId="0" fontId="30" fillId="0" borderId="48" xfId="83" applyFont="1" applyBorder="1" applyAlignment="1" applyProtection="1">
      <alignment horizontal="left" vertical="center" wrapText="1"/>
      <protection locked="0"/>
    </xf>
    <xf numFmtId="0" fontId="31" fillId="24" borderId="11" xfId="85" applyFont="1" applyFill="1" applyBorder="1" applyAlignment="1">
      <alignment vertical="center" wrapText="1"/>
    </xf>
    <xf numFmtId="0" fontId="22" fillId="25" borderId="18" xfId="83" applyFont="1" applyFill="1" applyBorder="1" applyAlignment="1">
      <alignment horizontal="center" vertical="center"/>
    </xf>
    <xf numFmtId="0" fontId="22" fillId="25" borderId="16" xfId="83" applyFont="1" applyFill="1" applyBorder="1" applyAlignment="1">
      <alignment horizontal="center" vertical="center"/>
    </xf>
    <xf numFmtId="0" fontId="39" fillId="25" borderId="13" xfId="83" applyFont="1" applyFill="1" applyBorder="1" applyAlignment="1">
      <alignment horizontal="center" vertical="center"/>
    </xf>
    <xf numFmtId="0" fontId="39" fillId="25" borderId="12" xfId="83" applyFont="1" applyFill="1" applyBorder="1" applyAlignment="1">
      <alignment horizontal="center" vertical="center"/>
    </xf>
    <xf numFmtId="0" fontId="30" fillId="0" borderId="43" xfId="83" applyFont="1" applyBorder="1" applyAlignment="1" applyProtection="1">
      <alignment horizontal="center" vertical="center" wrapText="1"/>
      <protection locked="0"/>
    </xf>
    <xf numFmtId="176" fontId="23" fillId="0" borderId="0" xfId="85" applyNumberFormat="1" applyFont="1" applyAlignment="1">
      <alignment horizontal="center" shrinkToFit="1"/>
    </xf>
    <xf numFmtId="0" fontId="31" fillId="25" borderId="40" xfId="83" applyFont="1" applyFill="1" applyBorder="1" applyAlignment="1">
      <alignment horizontal="center" vertical="center"/>
    </xf>
    <xf numFmtId="0" fontId="31" fillId="25" borderId="50" xfId="83" applyFont="1" applyFill="1" applyBorder="1" applyAlignment="1">
      <alignment horizontal="center" vertical="center"/>
    </xf>
    <xf numFmtId="0" fontId="39" fillId="25" borderId="28" xfId="83" applyFont="1" applyFill="1" applyBorder="1" applyAlignment="1">
      <alignment horizontal="center" vertical="center"/>
    </xf>
    <xf numFmtId="0" fontId="39" fillId="25" borderId="33" xfId="83" applyFont="1" applyFill="1" applyBorder="1" applyAlignment="1">
      <alignment horizontal="center" vertical="center"/>
    </xf>
  </cellXfs>
  <cellStyles count="89">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vertissement" xfId="43" xr:uid="{00000000-0005-0000-0000-00002A000000}"/>
    <cellStyle name="Calcul" xfId="44" xr:uid="{00000000-0005-0000-0000-00002B000000}"/>
    <cellStyle name="Cellule liée" xfId="45" xr:uid="{00000000-0005-0000-0000-00002C000000}"/>
    <cellStyle name="Commentaire" xfId="46" xr:uid="{00000000-0005-0000-0000-00002D000000}"/>
    <cellStyle name="Entrée" xfId="47" xr:uid="{00000000-0005-0000-0000-00002E000000}"/>
    <cellStyle name="Insatisfaisant" xfId="48" xr:uid="{00000000-0005-0000-0000-00002F000000}"/>
    <cellStyle name="Neutre" xfId="49" xr:uid="{00000000-0005-0000-0000-000030000000}"/>
    <cellStyle name="Satisfaisant" xfId="50" xr:uid="{00000000-0005-0000-0000-000031000000}"/>
    <cellStyle name="Sortie" xfId="51" xr:uid="{00000000-0005-0000-0000-000032000000}"/>
    <cellStyle name="Texte explicatif" xfId="52" xr:uid="{00000000-0005-0000-0000-000033000000}"/>
    <cellStyle name="Titre" xfId="53" xr:uid="{00000000-0005-0000-0000-000034000000}"/>
    <cellStyle name="Titre 1" xfId="54" xr:uid="{00000000-0005-0000-0000-000035000000}"/>
    <cellStyle name="Titre 2" xfId="55" xr:uid="{00000000-0005-0000-0000-000036000000}"/>
    <cellStyle name="Titre 3" xfId="56" xr:uid="{00000000-0005-0000-0000-000037000000}"/>
    <cellStyle name="Titre 4" xfId="57" xr:uid="{00000000-0005-0000-0000-000038000000}"/>
    <cellStyle name="Titre_111122(oonuma)自己評価票" xfId="58" xr:uid="{00000000-0005-0000-0000-000039000000}"/>
    <cellStyle name="Total" xfId="59" xr:uid="{00000000-0005-0000-0000-00003A000000}"/>
    <cellStyle name="Vérification" xfId="60" xr:uid="{00000000-0005-0000-0000-00003B00000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パーセント 2" xfId="87" xr:uid="{4B3B9741-06A2-48B3-83C1-A8E6EBAE1387}"/>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120329評価項目" xfId="88" xr:uid="{6B75E2A2-41AC-4B94-A7BC-A4D851F0A004}"/>
    <cellStyle name="標準_①自己評価票" xfId="83" xr:uid="{00000000-0005-0000-0000-000054000000}"/>
    <cellStyle name="標準_Sheet1" xfId="84" xr:uid="{00000000-0005-0000-0000-000055000000}"/>
    <cellStyle name="標準_評価項目マスタ" xfId="85" xr:uid="{00000000-0005-0000-0000-000056000000}"/>
    <cellStyle name="良い" xfId="86" builtinId="26" customBuiltin="1"/>
  </cellStyles>
  <dxfs count="0"/>
  <tableStyles count="0" defaultTableStyle="TableStyleMedium2" defaultPivotStyle="PivotStyleLight16"/>
  <colors>
    <mruColors>
      <color rgb="FFFF66CC"/>
      <color rgb="FF00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CCEA-10B9-4914-B97C-158D49069434}">
  <dimension ref="A1:Q41"/>
  <sheetViews>
    <sheetView showGridLines="0" zoomScale="85" zoomScaleNormal="85" zoomScaleSheetLayoutView="100" workbookViewId="0">
      <selection activeCell="H6" sqref="H6"/>
    </sheetView>
  </sheetViews>
  <sheetFormatPr defaultColWidth="4.8984375" defaultRowHeight="13" x14ac:dyDescent="0.2"/>
  <cols>
    <col min="1" max="4" width="4" style="22" customWidth="1"/>
    <col min="5" max="5" width="9.69921875" style="23" customWidth="1"/>
    <col min="6" max="6" width="37.59765625" style="23" customWidth="1"/>
    <col min="7" max="7" width="21.09765625" style="23" customWidth="1"/>
    <col min="8" max="8" width="45.296875" style="24" customWidth="1"/>
    <col min="9" max="9" width="8.69921875" style="25" hidden="1" customWidth="1"/>
    <col min="10" max="10" width="8.69921875" style="26" hidden="1" customWidth="1"/>
    <col min="11" max="13" width="6.296875" style="25" hidden="1" customWidth="1"/>
    <col min="14" max="14" width="33.69921875" style="25" hidden="1" customWidth="1"/>
    <col min="15" max="15" width="23.09765625" style="25" hidden="1" customWidth="1"/>
    <col min="16" max="16" width="26.69921875" style="25" hidden="1" customWidth="1"/>
    <col min="17" max="17" width="17.296875" style="24" hidden="1" customWidth="1"/>
    <col min="18" max="18" width="11.09765625" style="25" customWidth="1"/>
    <col min="19" max="257" width="4.8984375" style="25"/>
    <col min="258" max="261" width="4" style="25" customWidth="1"/>
    <col min="262" max="262" width="9.69921875" style="25" customWidth="1"/>
    <col min="263" max="263" width="76.59765625" style="25" customWidth="1"/>
    <col min="264" max="264" width="26.59765625" style="25" bestFit="1" customWidth="1"/>
    <col min="265" max="274" width="0" style="25" hidden="1" customWidth="1"/>
    <col min="275" max="513" width="4.8984375" style="25"/>
    <col min="514" max="517" width="4" style="25" customWidth="1"/>
    <col min="518" max="518" width="9.69921875" style="25" customWidth="1"/>
    <col min="519" max="519" width="76.59765625" style="25" customWidth="1"/>
    <col min="520" max="520" width="26.59765625" style="25" bestFit="1" customWidth="1"/>
    <col min="521" max="530" width="0" style="25" hidden="1" customWidth="1"/>
    <col min="531" max="769" width="4.8984375" style="25"/>
    <col min="770" max="773" width="4" style="25" customWidth="1"/>
    <col min="774" max="774" width="9.69921875" style="25" customWidth="1"/>
    <col min="775" max="775" width="76.59765625" style="25" customWidth="1"/>
    <col min="776" max="776" width="26.59765625" style="25" bestFit="1" customWidth="1"/>
    <col min="777" max="786" width="0" style="25" hidden="1" customWidth="1"/>
    <col min="787" max="1025" width="4.8984375" style="25"/>
    <col min="1026" max="1029" width="4" style="25" customWidth="1"/>
    <col min="1030" max="1030" width="9.69921875" style="25" customWidth="1"/>
    <col min="1031" max="1031" width="76.59765625" style="25" customWidth="1"/>
    <col min="1032" max="1032" width="26.59765625" style="25" bestFit="1" customWidth="1"/>
    <col min="1033" max="1042" width="0" style="25" hidden="1" customWidth="1"/>
    <col min="1043" max="1281" width="4.8984375" style="25"/>
    <col min="1282" max="1285" width="4" style="25" customWidth="1"/>
    <col min="1286" max="1286" width="9.69921875" style="25" customWidth="1"/>
    <col min="1287" max="1287" width="76.59765625" style="25" customWidth="1"/>
    <col min="1288" max="1288" width="26.59765625" style="25" bestFit="1" customWidth="1"/>
    <col min="1289" max="1298" width="0" style="25" hidden="1" customWidth="1"/>
    <col min="1299" max="1537" width="4.8984375" style="25"/>
    <col min="1538" max="1541" width="4" style="25" customWidth="1"/>
    <col min="1542" max="1542" width="9.69921875" style="25" customWidth="1"/>
    <col min="1543" max="1543" width="76.59765625" style="25" customWidth="1"/>
    <col min="1544" max="1544" width="26.59765625" style="25" bestFit="1" customWidth="1"/>
    <col min="1545" max="1554" width="0" style="25" hidden="1" customWidth="1"/>
    <col min="1555" max="1793" width="4.8984375" style="25"/>
    <col min="1794" max="1797" width="4" style="25" customWidth="1"/>
    <col min="1798" max="1798" width="9.69921875" style="25" customWidth="1"/>
    <col min="1799" max="1799" width="76.59765625" style="25" customWidth="1"/>
    <col min="1800" max="1800" width="26.59765625" style="25" bestFit="1" customWidth="1"/>
    <col min="1801" max="1810" width="0" style="25" hidden="1" customWidth="1"/>
    <col min="1811" max="2049" width="4.8984375" style="25"/>
    <col min="2050" max="2053" width="4" style="25" customWidth="1"/>
    <col min="2054" max="2054" width="9.69921875" style="25" customWidth="1"/>
    <col min="2055" max="2055" width="76.59765625" style="25" customWidth="1"/>
    <col min="2056" max="2056" width="26.59765625" style="25" bestFit="1" customWidth="1"/>
    <col min="2057" max="2066" width="0" style="25" hidden="1" customWidth="1"/>
    <col min="2067" max="2305" width="4.8984375" style="25"/>
    <col min="2306" max="2309" width="4" style="25" customWidth="1"/>
    <col min="2310" max="2310" width="9.69921875" style="25" customWidth="1"/>
    <col min="2311" max="2311" width="76.59765625" style="25" customWidth="1"/>
    <col min="2312" max="2312" width="26.59765625" style="25" bestFit="1" customWidth="1"/>
    <col min="2313" max="2322" width="0" style="25" hidden="1" customWidth="1"/>
    <col min="2323" max="2561" width="4.8984375" style="25"/>
    <col min="2562" max="2565" width="4" style="25" customWidth="1"/>
    <col min="2566" max="2566" width="9.69921875" style="25" customWidth="1"/>
    <col min="2567" max="2567" width="76.59765625" style="25" customWidth="1"/>
    <col min="2568" max="2568" width="26.59765625" style="25" bestFit="1" customWidth="1"/>
    <col min="2569" max="2578" width="0" style="25" hidden="1" customWidth="1"/>
    <col min="2579" max="2817" width="4.8984375" style="25"/>
    <col min="2818" max="2821" width="4" style="25" customWidth="1"/>
    <col min="2822" max="2822" width="9.69921875" style="25" customWidth="1"/>
    <col min="2823" max="2823" width="76.59765625" style="25" customWidth="1"/>
    <col min="2824" max="2824" width="26.59765625" style="25" bestFit="1" customWidth="1"/>
    <col min="2825" max="2834" width="0" style="25" hidden="1" customWidth="1"/>
    <col min="2835" max="3073" width="4.8984375" style="25"/>
    <col min="3074" max="3077" width="4" style="25" customWidth="1"/>
    <col min="3078" max="3078" width="9.69921875" style="25" customWidth="1"/>
    <col min="3079" max="3079" width="76.59765625" style="25" customWidth="1"/>
    <col min="3080" max="3080" width="26.59765625" style="25" bestFit="1" customWidth="1"/>
    <col min="3081" max="3090" width="0" style="25" hidden="1" customWidth="1"/>
    <col min="3091" max="3329" width="4.8984375" style="25"/>
    <col min="3330" max="3333" width="4" style="25" customWidth="1"/>
    <col min="3334" max="3334" width="9.69921875" style="25" customWidth="1"/>
    <col min="3335" max="3335" width="76.59765625" style="25" customWidth="1"/>
    <col min="3336" max="3336" width="26.59765625" style="25" bestFit="1" customWidth="1"/>
    <col min="3337" max="3346" width="0" style="25" hidden="1" customWidth="1"/>
    <col min="3347" max="3585" width="4.8984375" style="25"/>
    <col min="3586" max="3589" width="4" style="25" customWidth="1"/>
    <col min="3590" max="3590" width="9.69921875" style="25" customWidth="1"/>
    <col min="3591" max="3591" width="76.59765625" style="25" customWidth="1"/>
    <col min="3592" max="3592" width="26.59765625" style="25" bestFit="1" customWidth="1"/>
    <col min="3593" max="3602" width="0" style="25" hidden="1" customWidth="1"/>
    <col min="3603" max="3841" width="4.8984375" style="25"/>
    <col min="3842" max="3845" width="4" style="25" customWidth="1"/>
    <col min="3846" max="3846" width="9.69921875" style="25" customWidth="1"/>
    <col min="3847" max="3847" width="76.59765625" style="25" customWidth="1"/>
    <col min="3848" max="3848" width="26.59765625" style="25" bestFit="1" customWidth="1"/>
    <col min="3849" max="3858" width="0" style="25" hidden="1" customWidth="1"/>
    <col min="3859" max="4097" width="4.8984375" style="25"/>
    <col min="4098" max="4101" width="4" style="25" customWidth="1"/>
    <col min="4102" max="4102" width="9.69921875" style="25" customWidth="1"/>
    <col min="4103" max="4103" width="76.59765625" style="25" customWidth="1"/>
    <col min="4104" max="4104" width="26.59765625" style="25" bestFit="1" customWidth="1"/>
    <col min="4105" max="4114" width="0" style="25" hidden="1" customWidth="1"/>
    <col min="4115" max="4353" width="4.8984375" style="25"/>
    <col min="4354" max="4357" width="4" style="25" customWidth="1"/>
    <col min="4358" max="4358" width="9.69921875" style="25" customWidth="1"/>
    <col min="4359" max="4359" width="76.59765625" style="25" customWidth="1"/>
    <col min="4360" max="4360" width="26.59765625" style="25" bestFit="1" customWidth="1"/>
    <col min="4361" max="4370" width="0" style="25" hidden="1" customWidth="1"/>
    <col min="4371" max="4609" width="4.8984375" style="25"/>
    <col min="4610" max="4613" width="4" style="25" customWidth="1"/>
    <col min="4614" max="4614" width="9.69921875" style="25" customWidth="1"/>
    <col min="4615" max="4615" width="76.59765625" style="25" customWidth="1"/>
    <col min="4616" max="4616" width="26.59765625" style="25" bestFit="1" customWidth="1"/>
    <col min="4617" max="4626" width="0" style="25" hidden="1" customWidth="1"/>
    <col min="4627" max="4865" width="4.8984375" style="25"/>
    <col min="4866" max="4869" width="4" style="25" customWidth="1"/>
    <col min="4870" max="4870" width="9.69921875" style="25" customWidth="1"/>
    <col min="4871" max="4871" width="76.59765625" style="25" customWidth="1"/>
    <col min="4872" max="4872" width="26.59765625" style="25" bestFit="1" customWidth="1"/>
    <col min="4873" max="4882" width="0" style="25" hidden="1" customWidth="1"/>
    <col min="4883" max="5121" width="4.8984375" style="25"/>
    <col min="5122" max="5125" width="4" style="25" customWidth="1"/>
    <col min="5126" max="5126" width="9.69921875" style="25" customWidth="1"/>
    <col min="5127" max="5127" width="76.59765625" style="25" customWidth="1"/>
    <col min="5128" max="5128" width="26.59765625" style="25" bestFit="1" customWidth="1"/>
    <col min="5129" max="5138" width="0" style="25" hidden="1" customWidth="1"/>
    <col min="5139" max="5377" width="4.8984375" style="25"/>
    <col min="5378" max="5381" width="4" style="25" customWidth="1"/>
    <col min="5382" max="5382" width="9.69921875" style="25" customWidth="1"/>
    <col min="5383" max="5383" width="76.59765625" style="25" customWidth="1"/>
    <col min="5384" max="5384" width="26.59765625" style="25" bestFit="1" customWidth="1"/>
    <col min="5385" max="5394" width="0" style="25" hidden="1" customWidth="1"/>
    <col min="5395" max="5633" width="4.8984375" style="25"/>
    <col min="5634" max="5637" width="4" style="25" customWidth="1"/>
    <col min="5638" max="5638" width="9.69921875" style="25" customWidth="1"/>
    <col min="5639" max="5639" width="76.59765625" style="25" customWidth="1"/>
    <col min="5640" max="5640" width="26.59765625" style="25" bestFit="1" customWidth="1"/>
    <col min="5641" max="5650" width="0" style="25" hidden="1" customWidth="1"/>
    <col min="5651" max="5889" width="4.8984375" style="25"/>
    <col min="5890" max="5893" width="4" style="25" customWidth="1"/>
    <col min="5894" max="5894" width="9.69921875" style="25" customWidth="1"/>
    <col min="5895" max="5895" width="76.59765625" style="25" customWidth="1"/>
    <col min="5896" max="5896" width="26.59765625" style="25" bestFit="1" customWidth="1"/>
    <col min="5897" max="5906" width="0" style="25" hidden="1" customWidth="1"/>
    <col min="5907" max="6145" width="4.8984375" style="25"/>
    <col min="6146" max="6149" width="4" style="25" customWidth="1"/>
    <col min="6150" max="6150" width="9.69921875" style="25" customWidth="1"/>
    <col min="6151" max="6151" width="76.59765625" style="25" customWidth="1"/>
    <col min="6152" max="6152" width="26.59765625" style="25" bestFit="1" customWidth="1"/>
    <col min="6153" max="6162" width="0" style="25" hidden="1" customWidth="1"/>
    <col min="6163" max="6401" width="4.8984375" style="25"/>
    <col min="6402" max="6405" width="4" style="25" customWidth="1"/>
    <col min="6406" max="6406" width="9.69921875" style="25" customWidth="1"/>
    <col min="6407" max="6407" width="76.59765625" style="25" customWidth="1"/>
    <col min="6408" max="6408" width="26.59765625" style="25" bestFit="1" customWidth="1"/>
    <col min="6409" max="6418" width="0" style="25" hidden="1" customWidth="1"/>
    <col min="6419" max="6657" width="4.8984375" style="25"/>
    <col min="6658" max="6661" width="4" style="25" customWidth="1"/>
    <col min="6662" max="6662" width="9.69921875" style="25" customWidth="1"/>
    <col min="6663" max="6663" width="76.59765625" style="25" customWidth="1"/>
    <col min="6664" max="6664" width="26.59765625" style="25" bestFit="1" customWidth="1"/>
    <col min="6665" max="6674" width="0" style="25" hidden="1" customWidth="1"/>
    <col min="6675" max="6913" width="4.8984375" style="25"/>
    <col min="6914" max="6917" width="4" style="25" customWidth="1"/>
    <col min="6918" max="6918" width="9.69921875" style="25" customWidth="1"/>
    <col min="6919" max="6919" width="76.59765625" style="25" customWidth="1"/>
    <col min="6920" max="6920" width="26.59765625" style="25" bestFit="1" customWidth="1"/>
    <col min="6921" max="6930" width="0" style="25" hidden="1" customWidth="1"/>
    <col min="6931" max="7169" width="4.8984375" style="25"/>
    <col min="7170" max="7173" width="4" style="25" customWidth="1"/>
    <col min="7174" max="7174" width="9.69921875" style="25" customWidth="1"/>
    <col min="7175" max="7175" width="76.59765625" style="25" customWidth="1"/>
    <col min="7176" max="7176" width="26.59765625" style="25" bestFit="1" customWidth="1"/>
    <col min="7177" max="7186" width="0" style="25" hidden="1" customWidth="1"/>
    <col min="7187" max="7425" width="4.8984375" style="25"/>
    <col min="7426" max="7429" width="4" style="25" customWidth="1"/>
    <col min="7430" max="7430" width="9.69921875" style="25" customWidth="1"/>
    <col min="7431" max="7431" width="76.59765625" style="25" customWidth="1"/>
    <col min="7432" max="7432" width="26.59765625" style="25" bestFit="1" customWidth="1"/>
    <col min="7433" max="7442" width="0" style="25" hidden="1" customWidth="1"/>
    <col min="7443" max="7681" width="4.8984375" style="25"/>
    <col min="7682" max="7685" width="4" style="25" customWidth="1"/>
    <col min="7686" max="7686" width="9.69921875" style="25" customWidth="1"/>
    <col min="7687" max="7687" width="76.59765625" style="25" customWidth="1"/>
    <col min="7688" max="7688" width="26.59765625" style="25" bestFit="1" customWidth="1"/>
    <col min="7689" max="7698" width="0" style="25" hidden="1" customWidth="1"/>
    <col min="7699" max="7937" width="4.8984375" style="25"/>
    <col min="7938" max="7941" width="4" style="25" customWidth="1"/>
    <col min="7942" max="7942" width="9.69921875" style="25" customWidth="1"/>
    <col min="7943" max="7943" width="76.59765625" style="25" customWidth="1"/>
    <col min="7944" max="7944" width="26.59765625" style="25" bestFit="1" customWidth="1"/>
    <col min="7945" max="7954" width="0" style="25" hidden="1" customWidth="1"/>
    <col min="7955" max="8193" width="4.8984375" style="25"/>
    <col min="8194" max="8197" width="4" style="25" customWidth="1"/>
    <col min="8198" max="8198" width="9.69921875" style="25" customWidth="1"/>
    <col min="8199" max="8199" width="76.59765625" style="25" customWidth="1"/>
    <col min="8200" max="8200" width="26.59765625" style="25" bestFit="1" customWidth="1"/>
    <col min="8201" max="8210" width="0" style="25" hidden="1" customWidth="1"/>
    <col min="8211" max="8449" width="4.8984375" style="25"/>
    <col min="8450" max="8453" width="4" style="25" customWidth="1"/>
    <col min="8454" max="8454" width="9.69921875" style="25" customWidth="1"/>
    <col min="8455" max="8455" width="76.59765625" style="25" customWidth="1"/>
    <col min="8456" max="8456" width="26.59765625" style="25" bestFit="1" customWidth="1"/>
    <col min="8457" max="8466" width="0" style="25" hidden="1" customWidth="1"/>
    <col min="8467" max="8705" width="4.8984375" style="25"/>
    <col min="8706" max="8709" width="4" style="25" customWidth="1"/>
    <col min="8710" max="8710" width="9.69921875" style="25" customWidth="1"/>
    <col min="8711" max="8711" width="76.59765625" style="25" customWidth="1"/>
    <col min="8712" max="8712" width="26.59765625" style="25" bestFit="1" customWidth="1"/>
    <col min="8713" max="8722" width="0" style="25" hidden="1" customWidth="1"/>
    <col min="8723" max="8961" width="4.8984375" style="25"/>
    <col min="8962" max="8965" width="4" style="25" customWidth="1"/>
    <col min="8966" max="8966" width="9.69921875" style="25" customWidth="1"/>
    <col min="8967" max="8967" width="76.59765625" style="25" customWidth="1"/>
    <col min="8968" max="8968" width="26.59765625" style="25" bestFit="1" customWidth="1"/>
    <col min="8969" max="8978" width="0" style="25" hidden="1" customWidth="1"/>
    <col min="8979" max="9217" width="4.8984375" style="25"/>
    <col min="9218" max="9221" width="4" style="25" customWidth="1"/>
    <col min="9222" max="9222" width="9.69921875" style="25" customWidth="1"/>
    <col min="9223" max="9223" width="76.59765625" style="25" customWidth="1"/>
    <col min="9224" max="9224" width="26.59765625" style="25" bestFit="1" customWidth="1"/>
    <col min="9225" max="9234" width="0" style="25" hidden="1" customWidth="1"/>
    <col min="9235" max="9473" width="4.8984375" style="25"/>
    <col min="9474" max="9477" width="4" style="25" customWidth="1"/>
    <col min="9478" max="9478" width="9.69921875" style="25" customWidth="1"/>
    <col min="9479" max="9479" width="76.59765625" style="25" customWidth="1"/>
    <col min="9480" max="9480" width="26.59765625" style="25" bestFit="1" customWidth="1"/>
    <col min="9481" max="9490" width="0" style="25" hidden="1" customWidth="1"/>
    <col min="9491" max="9729" width="4.8984375" style="25"/>
    <col min="9730" max="9733" width="4" style="25" customWidth="1"/>
    <col min="9734" max="9734" width="9.69921875" style="25" customWidth="1"/>
    <col min="9735" max="9735" width="76.59765625" style="25" customWidth="1"/>
    <col min="9736" max="9736" width="26.59765625" style="25" bestFit="1" customWidth="1"/>
    <col min="9737" max="9746" width="0" style="25" hidden="1" customWidth="1"/>
    <col min="9747" max="9985" width="4.8984375" style="25"/>
    <col min="9986" max="9989" width="4" style="25" customWidth="1"/>
    <col min="9990" max="9990" width="9.69921875" style="25" customWidth="1"/>
    <col min="9991" max="9991" width="76.59765625" style="25" customWidth="1"/>
    <col min="9992" max="9992" width="26.59765625" style="25" bestFit="1" customWidth="1"/>
    <col min="9993" max="10002" width="0" style="25" hidden="1" customWidth="1"/>
    <col min="10003" max="10241" width="4.8984375" style="25"/>
    <col min="10242" max="10245" width="4" style="25" customWidth="1"/>
    <col min="10246" max="10246" width="9.69921875" style="25" customWidth="1"/>
    <col min="10247" max="10247" width="76.59765625" style="25" customWidth="1"/>
    <col min="10248" max="10248" width="26.59765625" style="25" bestFit="1" customWidth="1"/>
    <col min="10249" max="10258" width="0" style="25" hidden="1" customWidth="1"/>
    <col min="10259" max="10497" width="4.8984375" style="25"/>
    <col min="10498" max="10501" width="4" style="25" customWidth="1"/>
    <col min="10502" max="10502" width="9.69921875" style="25" customWidth="1"/>
    <col min="10503" max="10503" width="76.59765625" style="25" customWidth="1"/>
    <col min="10504" max="10504" width="26.59765625" style="25" bestFit="1" customWidth="1"/>
    <col min="10505" max="10514" width="0" style="25" hidden="1" customWidth="1"/>
    <col min="10515" max="10753" width="4.8984375" style="25"/>
    <col min="10754" max="10757" width="4" style="25" customWidth="1"/>
    <col min="10758" max="10758" width="9.69921875" style="25" customWidth="1"/>
    <col min="10759" max="10759" width="76.59765625" style="25" customWidth="1"/>
    <col min="10760" max="10760" width="26.59765625" style="25" bestFit="1" customWidth="1"/>
    <col min="10761" max="10770" width="0" style="25" hidden="1" customWidth="1"/>
    <col min="10771" max="11009" width="4.8984375" style="25"/>
    <col min="11010" max="11013" width="4" style="25" customWidth="1"/>
    <col min="11014" max="11014" width="9.69921875" style="25" customWidth="1"/>
    <col min="11015" max="11015" width="76.59765625" style="25" customWidth="1"/>
    <col min="11016" max="11016" width="26.59765625" style="25" bestFit="1" customWidth="1"/>
    <col min="11017" max="11026" width="0" style="25" hidden="1" customWidth="1"/>
    <col min="11027" max="11265" width="4.8984375" style="25"/>
    <col min="11266" max="11269" width="4" style="25" customWidth="1"/>
    <col min="11270" max="11270" width="9.69921875" style="25" customWidth="1"/>
    <col min="11271" max="11271" width="76.59765625" style="25" customWidth="1"/>
    <col min="11272" max="11272" width="26.59765625" style="25" bestFit="1" customWidth="1"/>
    <col min="11273" max="11282" width="0" style="25" hidden="1" customWidth="1"/>
    <col min="11283" max="11521" width="4.8984375" style="25"/>
    <col min="11522" max="11525" width="4" style="25" customWidth="1"/>
    <col min="11526" max="11526" width="9.69921875" style="25" customWidth="1"/>
    <col min="11527" max="11527" width="76.59765625" style="25" customWidth="1"/>
    <col min="11528" max="11528" width="26.59765625" style="25" bestFit="1" customWidth="1"/>
    <col min="11529" max="11538" width="0" style="25" hidden="1" customWidth="1"/>
    <col min="11539" max="11777" width="4.8984375" style="25"/>
    <col min="11778" max="11781" width="4" style="25" customWidth="1"/>
    <col min="11782" max="11782" width="9.69921875" style="25" customWidth="1"/>
    <col min="11783" max="11783" width="76.59765625" style="25" customWidth="1"/>
    <col min="11784" max="11784" width="26.59765625" style="25" bestFit="1" customWidth="1"/>
    <col min="11785" max="11794" width="0" style="25" hidden="1" customWidth="1"/>
    <col min="11795" max="12033" width="4.8984375" style="25"/>
    <col min="12034" max="12037" width="4" style="25" customWidth="1"/>
    <col min="12038" max="12038" width="9.69921875" style="25" customWidth="1"/>
    <col min="12039" max="12039" width="76.59765625" style="25" customWidth="1"/>
    <col min="12040" max="12040" width="26.59765625" style="25" bestFit="1" customWidth="1"/>
    <col min="12041" max="12050" width="0" style="25" hidden="1" customWidth="1"/>
    <col min="12051" max="12289" width="4.8984375" style="25"/>
    <col min="12290" max="12293" width="4" style="25" customWidth="1"/>
    <col min="12294" max="12294" width="9.69921875" style="25" customWidth="1"/>
    <col min="12295" max="12295" width="76.59765625" style="25" customWidth="1"/>
    <col min="12296" max="12296" width="26.59765625" style="25" bestFit="1" customWidth="1"/>
    <col min="12297" max="12306" width="0" style="25" hidden="1" customWidth="1"/>
    <col min="12307" max="12545" width="4.8984375" style="25"/>
    <col min="12546" max="12549" width="4" style="25" customWidth="1"/>
    <col min="12550" max="12550" width="9.69921875" style="25" customWidth="1"/>
    <col min="12551" max="12551" width="76.59765625" style="25" customWidth="1"/>
    <col min="12552" max="12552" width="26.59765625" style="25" bestFit="1" customWidth="1"/>
    <col min="12553" max="12562" width="0" style="25" hidden="1" customWidth="1"/>
    <col min="12563" max="12801" width="4.8984375" style="25"/>
    <col min="12802" max="12805" width="4" style="25" customWidth="1"/>
    <col min="12806" max="12806" width="9.69921875" style="25" customWidth="1"/>
    <col min="12807" max="12807" width="76.59765625" style="25" customWidth="1"/>
    <col min="12808" max="12808" width="26.59765625" style="25" bestFit="1" customWidth="1"/>
    <col min="12809" max="12818" width="0" style="25" hidden="1" customWidth="1"/>
    <col min="12819" max="13057" width="4.8984375" style="25"/>
    <col min="13058" max="13061" width="4" style="25" customWidth="1"/>
    <col min="13062" max="13062" width="9.69921875" style="25" customWidth="1"/>
    <col min="13063" max="13063" width="76.59765625" style="25" customWidth="1"/>
    <col min="13064" max="13064" width="26.59765625" style="25" bestFit="1" customWidth="1"/>
    <col min="13065" max="13074" width="0" style="25" hidden="1" customWidth="1"/>
    <col min="13075" max="13313" width="4.8984375" style="25"/>
    <col min="13314" max="13317" width="4" style="25" customWidth="1"/>
    <col min="13318" max="13318" width="9.69921875" style="25" customWidth="1"/>
    <col min="13319" max="13319" width="76.59765625" style="25" customWidth="1"/>
    <col min="13320" max="13320" width="26.59765625" style="25" bestFit="1" customWidth="1"/>
    <col min="13321" max="13330" width="0" style="25" hidden="1" customWidth="1"/>
    <col min="13331" max="13569" width="4.8984375" style="25"/>
    <col min="13570" max="13573" width="4" style="25" customWidth="1"/>
    <col min="13574" max="13574" width="9.69921875" style="25" customWidth="1"/>
    <col min="13575" max="13575" width="76.59765625" style="25" customWidth="1"/>
    <col min="13576" max="13576" width="26.59765625" style="25" bestFit="1" customWidth="1"/>
    <col min="13577" max="13586" width="0" style="25" hidden="1" customWidth="1"/>
    <col min="13587" max="13825" width="4.8984375" style="25"/>
    <col min="13826" max="13829" width="4" style="25" customWidth="1"/>
    <col min="13830" max="13830" width="9.69921875" style="25" customWidth="1"/>
    <col min="13831" max="13831" width="76.59765625" style="25" customWidth="1"/>
    <col min="13832" max="13832" width="26.59765625" style="25" bestFit="1" customWidth="1"/>
    <col min="13833" max="13842" width="0" style="25" hidden="1" customWidth="1"/>
    <col min="13843" max="14081" width="4.8984375" style="25"/>
    <col min="14082" max="14085" width="4" style="25" customWidth="1"/>
    <col min="14086" max="14086" width="9.69921875" style="25" customWidth="1"/>
    <col min="14087" max="14087" width="76.59765625" style="25" customWidth="1"/>
    <col min="14088" max="14088" width="26.59765625" style="25" bestFit="1" customWidth="1"/>
    <col min="14089" max="14098" width="0" style="25" hidden="1" customWidth="1"/>
    <col min="14099" max="14337" width="4.8984375" style="25"/>
    <col min="14338" max="14341" width="4" style="25" customWidth="1"/>
    <col min="14342" max="14342" width="9.69921875" style="25" customWidth="1"/>
    <col min="14343" max="14343" width="76.59765625" style="25" customWidth="1"/>
    <col min="14344" max="14344" width="26.59765625" style="25" bestFit="1" customWidth="1"/>
    <col min="14345" max="14354" width="0" style="25" hidden="1" customWidth="1"/>
    <col min="14355" max="14593" width="4.8984375" style="25"/>
    <col min="14594" max="14597" width="4" style="25" customWidth="1"/>
    <col min="14598" max="14598" width="9.69921875" style="25" customWidth="1"/>
    <col min="14599" max="14599" width="76.59765625" style="25" customWidth="1"/>
    <col min="14600" max="14600" width="26.59765625" style="25" bestFit="1" customWidth="1"/>
    <col min="14601" max="14610" width="0" style="25" hidden="1" customWidth="1"/>
    <col min="14611" max="14849" width="4.8984375" style="25"/>
    <col min="14850" max="14853" width="4" style="25" customWidth="1"/>
    <col min="14854" max="14854" width="9.69921875" style="25" customWidth="1"/>
    <col min="14855" max="14855" width="76.59765625" style="25" customWidth="1"/>
    <col min="14856" max="14856" width="26.59765625" style="25" bestFit="1" customWidth="1"/>
    <col min="14857" max="14866" width="0" style="25" hidden="1" customWidth="1"/>
    <col min="14867" max="15105" width="4.8984375" style="25"/>
    <col min="15106" max="15109" width="4" style="25" customWidth="1"/>
    <col min="15110" max="15110" width="9.69921875" style="25" customWidth="1"/>
    <col min="15111" max="15111" width="76.59765625" style="25" customWidth="1"/>
    <col min="15112" max="15112" width="26.59765625" style="25" bestFit="1" customWidth="1"/>
    <col min="15113" max="15122" width="0" style="25" hidden="1" customWidth="1"/>
    <col min="15123" max="15361" width="4.8984375" style="25"/>
    <col min="15362" max="15365" width="4" style="25" customWidth="1"/>
    <col min="15366" max="15366" width="9.69921875" style="25" customWidth="1"/>
    <col min="15367" max="15367" width="76.59765625" style="25" customWidth="1"/>
    <col min="15368" max="15368" width="26.59765625" style="25" bestFit="1" customWidth="1"/>
    <col min="15369" max="15378" width="0" style="25" hidden="1" customWidth="1"/>
    <col min="15379" max="15617" width="4.8984375" style="25"/>
    <col min="15618" max="15621" width="4" style="25" customWidth="1"/>
    <col min="15622" max="15622" width="9.69921875" style="25" customWidth="1"/>
    <col min="15623" max="15623" width="76.59765625" style="25" customWidth="1"/>
    <col min="15624" max="15624" width="26.59765625" style="25" bestFit="1" customWidth="1"/>
    <col min="15625" max="15634" width="0" style="25" hidden="1" customWidth="1"/>
    <col min="15635" max="15873" width="4.8984375" style="25"/>
    <col min="15874" max="15877" width="4" style="25" customWidth="1"/>
    <col min="15878" max="15878" width="9.69921875" style="25" customWidth="1"/>
    <col min="15879" max="15879" width="76.59765625" style="25" customWidth="1"/>
    <col min="15880" max="15880" width="26.59765625" style="25" bestFit="1" customWidth="1"/>
    <col min="15881" max="15890" width="0" style="25" hidden="1" customWidth="1"/>
    <col min="15891" max="16129" width="4.8984375" style="25"/>
    <col min="16130" max="16133" width="4" style="25" customWidth="1"/>
    <col min="16134" max="16134" width="9.69921875" style="25" customWidth="1"/>
    <col min="16135" max="16135" width="76.59765625" style="25" customWidth="1"/>
    <col min="16136" max="16136" width="26.59765625" style="25" bestFit="1" customWidth="1"/>
    <col min="16137" max="16146" width="0" style="25" hidden="1" customWidth="1"/>
    <col min="16147" max="16384" width="4.8984375" style="25"/>
  </cols>
  <sheetData>
    <row r="1" spans="1:17" ht="12" customHeight="1" x14ac:dyDescent="0.2"/>
    <row r="2" spans="1:17" s="29" customFormat="1" ht="30" customHeight="1" x14ac:dyDescent="0.3">
      <c r="A2" s="150" t="s">
        <v>246</v>
      </c>
      <c r="B2" s="150"/>
      <c r="C2" s="150"/>
      <c r="D2" s="150"/>
      <c r="E2" s="150"/>
      <c r="F2" s="150"/>
      <c r="G2" s="150"/>
      <c r="H2" s="150"/>
      <c r="I2" s="27"/>
      <c r="J2" s="28"/>
      <c r="K2" s="27"/>
      <c r="L2" s="27"/>
      <c r="M2" s="27"/>
      <c r="N2" s="27"/>
      <c r="O2" s="27"/>
      <c r="P2" s="27"/>
      <c r="Q2" s="28"/>
    </row>
    <row r="3" spans="1:17" s="29" customFormat="1" ht="15" customHeight="1" x14ac:dyDescent="0.3">
      <c r="A3" s="30"/>
      <c r="B3" s="30"/>
      <c r="C3" s="30"/>
      <c r="D3" s="30"/>
      <c r="E3" s="30"/>
      <c r="F3" s="30"/>
      <c r="G3" s="30"/>
      <c r="H3" s="30"/>
      <c r="I3" s="27"/>
      <c r="J3" s="28"/>
      <c r="K3" s="27"/>
      <c r="L3" s="27"/>
      <c r="M3" s="27"/>
      <c r="N3" s="27"/>
      <c r="O3" s="27"/>
      <c r="P3" s="27"/>
      <c r="Q3" s="28"/>
    </row>
    <row r="4" spans="1:17" s="29" customFormat="1" ht="30" customHeight="1" x14ac:dyDescent="0.2">
      <c r="A4" s="151" t="s">
        <v>304</v>
      </c>
      <c r="B4" s="151"/>
      <c r="C4" s="151"/>
      <c r="D4" s="151"/>
      <c r="E4" s="151"/>
      <c r="F4" s="151"/>
      <c r="G4" s="151"/>
      <c r="H4" s="151"/>
      <c r="I4" s="27"/>
      <c r="J4" s="28"/>
      <c r="K4" s="27"/>
      <c r="L4" s="27"/>
      <c r="M4" s="27"/>
      <c r="N4" s="27"/>
      <c r="O4" s="27"/>
      <c r="P4" s="27"/>
      <c r="Q4" s="28"/>
    </row>
    <row r="5" spans="1:17" s="29" customFormat="1" ht="14.25" customHeight="1" x14ac:dyDescent="0.3">
      <c r="A5" s="31"/>
      <c r="B5" s="31"/>
      <c r="C5" s="31"/>
      <c r="D5" s="31"/>
      <c r="E5" s="31"/>
      <c r="F5" s="31"/>
      <c r="G5" s="31"/>
      <c r="H5" s="31"/>
      <c r="I5" s="27"/>
      <c r="J5" s="28"/>
      <c r="K5" s="27"/>
      <c r="L5" s="27"/>
      <c r="M5" s="27"/>
      <c r="N5" s="27"/>
      <c r="O5" s="27"/>
      <c r="P5" s="27"/>
      <c r="Q5" s="28"/>
    </row>
    <row r="6" spans="1:17" s="29" customFormat="1" ht="25.5" customHeight="1" x14ac:dyDescent="0.2">
      <c r="A6" s="32" t="s">
        <v>247</v>
      </c>
      <c r="B6" s="32"/>
      <c r="C6" s="32"/>
      <c r="D6" s="32"/>
      <c r="E6" s="32"/>
      <c r="F6" s="33"/>
      <c r="G6" s="34" t="s">
        <v>302</v>
      </c>
      <c r="H6" s="16"/>
      <c r="J6" s="28"/>
      <c r="K6" s="27"/>
      <c r="L6" s="27"/>
      <c r="M6" s="27"/>
      <c r="N6" s="27"/>
      <c r="O6" s="27"/>
      <c r="P6" s="27"/>
      <c r="Q6" s="35"/>
    </row>
    <row r="7" spans="1:17" s="23" customFormat="1" ht="66.75" customHeight="1" x14ac:dyDescent="0.2">
      <c r="A7" s="22"/>
      <c r="B7" s="22"/>
      <c r="C7" s="22"/>
      <c r="D7" s="22"/>
      <c r="H7" s="24"/>
      <c r="I7" s="26"/>
      <c r="J7" s="26"/>
      <c r="N7" s="26"/>
      <c r="O7" s="26"/>
      <c r="P7" s="26"/>
      <c r="Q7" s="24"/>
    </row>
    <row r="8" spans="1:17" s="29" customFormat="1" ht="33" customHeight="1" x14ac:dyDescent="0.2">
      <c r="A8" s="1">
        <v>1</v>
      </c>
      <c r="B8" s="1" t="s">
        <v>162</v>
      </c>
      <c r="C8" s="1" t="s">
        <v>162</v>
      </c>
      <c r="D8" s="2" t="s">
        <v>162</v>
      </c>
      <c r="E8" s="149" t="s">
        <v>1</v>
      </c>
      <c r="F8" s="149" t="s">
        <v>162</v>
      </c>
      <c r="G8" s="17"/>
      <c r="H8" s="17"/>
      <c r="I8" s="36"/>
      <c r="J8" s="37"/>
      <c r="K8" s="36"/>
      <c r="L8" s="36"/>
      <c r="M8" s="36"/>
      <c r="N8" s="36"/>
      <c r="O8" s="36"/>
      <c r="P8" s="36"/>
      <c r="Q8" s="37">
        <v>3</v>
      </c>
    </row>
    <row r="9" spans="1:17" s="29" customFormat="1" ht="33" customHeight="1" x14ac:dyDescent="0.2">
      <c r="A9" s="3">
        <v>1</v>
      </c>
      <c r="B9" s="3">
        <v>1</v>
      </c>
      <c r="C9" s="3" t="s">
        <v>162</v>
      </c>
      <c r="D9" s="4" t="s">
        <v>162</v>
      </c>
      <c r="E9" s="145" t="s">
        <v>255</v>
      </c>
      <c r="F9" s="146"/>
      <c r="G9" s="146"/>
      <c r="H9" s="5"/>
      <c r="I9" s="38"/>
      <c r="J9" s="39"/>
      <c r="K9" s="38"/>
      <c r="L9" s="38"/>
      <c r="M9" s="38"/>
      <c r="N9" s="38"/>
      <c r="O9" s="38"/>
      <c r="P9" s="38"/>
      <c r="Q9" s="39">
        <v>2</v>
      </c>
    </row>
    <row r="10" spans="1:17" s="29" customFormat="1" ht="33" customHeight="1" x14ac:dyDescent="0.2">
      <c r="A10" s="3">
        <v>1</v>
      </c>
      <c r="B10" s="3">
        <v>2</v>
      </c>
      <c r="C10" s="3" t="s">
        <v>162</v>
      </c>
      <c r="D10" s="4" t="s">
        <v>162</v>
      </c>
      <c r="E10" s="152" t="s">
        <v>26</v>
      </c>
      <c r="F10" s="152" t="s">
        <v>162</v>
      </c>
      <c r="G10" s="40"/>
      <c r="H10" s="41"/>
      <c r="J10" s="35"/>
      <c r="Q10" s="35"/>
    </row>
    <row r="11" spans="1:17" ht="32.25" customHeight="1" x14ac:dyDescent="0.2"/>
    <row r="12" spans="1:17" ht="33" customHeight="1" x14ac:dyDescent="0.2">
      <c r="A12" s="1">
        <v>2</v>
      </c>
      <c r="B12" s="1" t="s">
        <v>162</v>
      </c>
      <c r="C12" s="1" t="s">
        <v>162</v>
      </c>
      <c r="D12" s="2" t="s">
        <v>162</v>
      </c>
      <c r="E12" s="153" t="s">
        <v>35</v>
      </c>
      <c r="F12" s="153" t="s">
        <v>162</v>
      </c>
      <c r="G12" s="18"/>
      <c r="H12" s="1"/>
    </row>
    <row r="13" spans="1:17" ht="33" customHeight="1" x14ac:dyDescent="0.2">
      <c r="A13" s="3">
        <v>2</v>
      </c>
      <c r="B13" s="3">
        <v>1</v>
      </c>
      <c r="C13" s="3" t="s">
        <v>162</v>
      </c>
      <c r="D13" s="4" t="s">
        <v>162</v>
      </c>
      <c r="E13" s="147" t="s">
        <v>36</v>
      </c>
      <c r="F13" s="148"/>
      <c r="G13" s="148"/>
      <c r="H13" s="3"/>
    </row>
    <row r="14" spans="1:17" ht="33" customHeight="1" x14ac:dyDescent="0.2">
      <c r="A14" s="3">
        <v>2</v>
      </c>
      <c r="B14" s="3">
        <v>2</v>
      </c>
      <c r="C14" s="3" t="s">
        <v>162</v>
      </c>
      <c r="D14" s="4" t="s">
        <v>162</v>
      </c>
      <c r="E14" s="147" t="s">
        <v>50</v>
      </c>
      <c r="F14" s="148"/>
      <c r="G14" s="148"/>
      <c r="H14" s="41"/>
    </row>
    <row r="15" spans="1:17" ht="33" customHeight="1" x14ac:dyDescent="0.2">
      <c r="A15" s="3">
        <v>2</v>
      </c>
      <c r="B15" s="3">
        <v>3</v>
      </c>
      <c r="C15" s="3" t="s">
        <v>162</v>
      </c>
      <c r="D15" s="4" t="s">
        <v>162</v>
      </c>
      <c r="E15" s="152" t="s">
        <v>55</v>
      </c>
      <c r="F15" s="152" t="s">
        <v>162</v>
      </c>
      <c r="G15" s="40"/>
      <c r="H15" s="41"/>
    </row>
    <row r="16" spans="1:17" ht="33" customHeight="1" x14ac:dyDescent="0.2">
      <c r="A16" s="3">
        <v>2</v>
      </c>
      <c r="B16" s="3">
        <v>4</v>
      </c>
      <c r="C16" s="3" t="s">
        <v>162</v>
      </c>
      <c r="D16" s="4" t="s">
        <v>162</v>
      </c>
      <c r="E16" s="147" t="s">
        <v>256</v>
      </c>
      <c r="F16" s="148"/>
      <c r="G16" s="148"/>
      <c r="H16" s="3"/>
    </row>
    <row r="17" spans="1:17" ht="32.25" customHeight="1" x14ac:dyDescent="0.2"/>
    <row r="18" spans="1:17" ht="33" customHeight="1" x14ac:dyDescent="0.2">
      <c r="A18" s="1">
        <v>3</v>
      </c>
      <c r="B18" s="1" t="s">
        <v>162</v>
      </c>
      <c r="C18" s="1" t="s">
        <v>162</v>
      </c>
      <c r="D18" s="2" t="s">
        <v>162</v>
      </c>
      <c r="E18" s="149" t="s">
        <v>73</v>
      </c>
      <c r="F18" s="149" t="s">
        <v>162</v>
      </c>
      <c r="G18" s="17"/>
      <c r="H18" s="17"/>
    </row>
    <row r="19" spans="1:17" ht="33" customHeight="1" x14ac:dyDescent="0.2">
      <c r="A19" s="3">
        <v>3</v>
      </c>
      <c r="B19" s="3">
        <v>1</v>
      </c>
      <c r="C19" s="3" t="s">
        <v>162</v>
      </c>
      <c r="D19" s="4" t="s">
        <v>162</v>
      </c>
      <c r="E19" s="145" t="s">
        <v>74</v>
      </c>
      <c r="F19" s="146"/>
      <c r="G19" s="146"/>
      <c r="H19" s="41"/>
    </row>
    <row r="20" spans="1:17" ht="33" customHeight="1" x14ac:dyDescent="0.2">
      <c r="A20" s="3">
        <v>3</v>
      </c>
      <c r="B20" s="3">
        <v>2</v>
      </c>
      <c r="C20" s="3" t="s">
        <v>162</v>
      </c>
      <c r="D20" s="4" t="s">
        <v>162</v>
      </c>
      <c r="E20" s="152" t="s">
        <v>100</v>
      </c>
      <c r="F20" s="152" t="s">
        <v>162</v>
      </c>
      <c r="G20" s="40"/>
      <c r="H20" s="41"/>
    </row>
    <row r="21" spans="1:17" ht="32.25" customHeight="1" x14ac:dyDescent="0.2"/>
    <row r="22" spans="1:17" ht="33" customHeight="1" x14ac:dyDescent="0.2">
      <c r="A22" s="1">
        <v>4</v>
      </c>
      <c r="B22" s="1" t="s">
        <v>162</v>
      </c>
      <c r="C22" s="1" t="s">
        <v>162</v>
      </c>
      <c r="D22" s="2" t="s">
        <v>162</v>
      </c>
      <c r="E22" s="157" t="s">
        <v>107</v>
      </c>
      <c r="F22" s="157" t="s">
        <v>162</v>
      </c>
      <c r="G22" s="42"/>
      <c r="H22" s="1"/>
    </row>
    <row r="23" spans="1:17" ht="33" customHeight="1" x14ac:dyDescent="0.2">
      <c r="A23" s="3">
        <v>4</v>
      </c>
      <c r="B23" s="3">
        <v>1</v>
      </c>
      <c r="C23" s="3" t="s">
        <v>162</v>
      </c>
      <c r="D23" s="4" t="s">
        <v>162</v>
      </c>
      <c r="E23" s="147" t="s">
        <v>257</v>
      </c>
      <c r="F23" s="148"/>
      <c r="G23" s="148"/>
      <c r="H23" s="41"/>
    </row>
    <row r="24" spans="1:17" ht="33" customHeight="1" x14ac:dyDescent="0.2">
      <c r="A24" s="3">
        <v>4</v>
      </c>
      <c r="B24" s="3">
        <v>2</v>
      </c>
      <c r="C24" s="3" t="s">
        <v>162</v>
      </c>
      <c r="D24" s="4" t="s">
        <v>162</v>
      </c>
      <c r="E24" s="152" t="s">
        <v>128</v>
      </c>
      <c r="F24" s="152" t="s">
        <v>162</v>
      </c>
      <c r="G24" s="40"/>
      <c r="H24" s="41"/>
    </row>
    <row r="25" spans="1:17" ht="32.25" customHeight="1" x14ac:dyDescent="0.2"/>
    <row r="26" spans="1:17" ht="33" customHeight="1" x14ac:dyDescent="0.2">
      <c r="A26" s="1">
        <v>5</v>
      </c>
      <c r="B26" s="1" t="s">
        <v>162</v>
      </c>
      <c r="C26" s="1" t="s">
        <v>162</v>
      </c>
      <c r="D26" s="2" t="s">
        <v>162</v>
      </c>
      <c r="E26" s="157" t="s">
        <v>140</v>
      </c>
      <c r="F26" s="157" t="s">
        <v>162</v>
      </c>
      <c r="G26" s="42"/>
      <c r="H26" s="1"/>
    </row>
    <row r="27" spans="1:17" ht="33" customHeight="1" x14ac:dyDescent="0.2">
      <c r="A27" s="3">
        <v>5</v>
      </c>
      <c r="B27" s="3">
        <v>1</v>
      </c>
      <c r="C27" s="3" t="s">
        <v>162</v>
      </c>
      <c r="D27" s="4" t="s">
        <v>162</v>
      </c>
      <c r="E27" s="152" t="s">
        <v>141</v>
      </c>
      <c r="F27" s="152" t="s">
        <v>162</v>
      </c>
      <c r="G27" s="40"/>
      <c r="H27" s="41"/>
    </row>
    <row r="28" spans="1:17" ht="33" customHeight="1" x14ac:dyDescent="0.2">
      <c r="A28" s="3">
        <v>5</v>
      </c>
      <c r="B28" s="3">
        <v>2</v>
      </c>
      <c r="C28" s="3" t="s">
        <v>162</v>
      </c>
      <c r="D28" s="4" t="s">
        <v>162</v>
      </c>
      <c r="E28" s="147" t="s">
        <v>258</v>
      </c>
      <c r="F28" s="148"/>
      <c r="G28" s="148"/>
      <c r="H28" s="3"/>
    </row>
    <row r="29" spans="1:17" ht="32.25" customHeight="1" x14ac:dyDescent="0.2"/>
    <row r="30" spans="1:17" s="29" customFormat="1" ht="30" customHeight="1" x14ac:dyDescent="0.2">
      <c r="A30" s="43"/>
      <c r="B30" s="43"/>
      <c r="C30" s="43"/>
      <c r="D30" s="43"/>
      <c r="E30" s="28"/>
      <c r="F30" s="28"/>
      <c r="G30" s="28"/>
      <c r="H30" s="28"/>
      <c r="I30" s="27"/>
      <c r="J30" s="28"/>
      <c r="K30" s="27"/>
      <c r="L30" s="27"/>
      <c r="M30" s="27"/>
      <c r="N30" s="27"/>
      <c r="O30" s="27"/>
      <c r="P30" s="27"/>
      <c r="Q30" s="28"/>
    </row>
    <row r="31" spans="1:17" s="23" customFormat="1" ht="30" customHeight="1" thickBot="1" x14ac:dyDescent="0.25">
      <c r="A31" s="44"/>
      <c r="B31" s="44"/>
      <c r="C31" s="44"/>
      <c r="D31" s="44"/>
      <c r="E31" s="44"/>
      <c r="F31" s="44"/>
      <c r="G31" s="44"/>
      <c r="H31" s="45"/>
      <c r="I31" s="46" t="s">
        <v>248</v>
      </c>
      <c r="J31" s="47" t="s">
        <v>249</v>
      </c>
      <c r="K31" s="154" t="s">
        <v>250</v>
      </c>
      <c r="L31" s="155"/>
      <c r="M31" s="156"/>
      <c r="N31" s="48" t="s">
        <v>251</v>
      </c>
      <c r="O31" s="49" t="s">
        <v>252</v>
      </c>
      <c r="P31" s="47" t="s">
        <v>253</v>
      </c>
      <c r="Q31" s="50" t="s">
        <v>254</v>
      </c>
    </row>
    <row r="32" spans="1:17" ht="32.25" customHeight="1" x14ac:dyDescent="0.2"/>
    <row r="33" ht="32.25" customHeight="1" x14ac:dyDescent="0.2"/>
    <row r="34" ht="32.25" customHeight="1" x14ac:dyDescent="0.2"/>
    <row r="35" ht="32.25" customHeight="1" x14ac:dyDescent="0.2"/>
    <row r="36" ht="32.25" customHeight="1" x14ac:dyDescent="0.2"/>
    <row r="37" ht="32.25" customHeight="1" x14ac:dyDescent="0.2"/>
    <row r="38" ht="32.25" customHeight="1" x14ac:dyDescent="0.2"/>
    <row r="39" ht="32.25" customHeight="1" x14ac:dyDescent="0.2"/>
    <row r="40" ht="32.25" customHeight="1" x14ac:dyDescent="0.2"/>
    <row r="41" ht="32.25" customHeight="1" x14ac:dyDescent="0.2"/>
  </sheetData>
  <sheetProtection algorithmName="SHA-512" hashValue="HpFIp0NdObVhgl/Bdv0KIQc8ruQpPX0mYSXlRAluKyXqJkuTCaZtqoKrvhJe1cDD5br6RtS9U2dzywcHlQ3C/g==" saltValue="I4ietfJCM8NOmDWa5G4now==" spinCount="100000" sheet="1" objects="1" scenarios="1" selectLockedCells="1"/>
  <mergeCells count="20">
    <mergeCell ref="K31:M31"/>
    <mergeCell ref="E20:F20"/>
    <mergeCell ref="E22:F22"/>
    <mergeCell ref="E24:F24"/>
    <mergeCell ref="E26:F26"/>
    <mergeCell ref="E19:G19"/>
    <mergeCell ref="E23:G23"/>
    <mergeCell ref="E28:G28"/>
    <mergeCell ref="E18:F18"/>
    <mergeCell ref="A2:H2"/>
    <mergeCell ref="A4:H4"/>
    <mergeCell ref="E8:F8"/>
    <mergeCell ref="E10:F10"/>
    <mergeCell ref="E12:F12"/>
    <mergeCell ref="E15:F15"/>
    <mergeCell ref="E9:G9"/>
    <mergeCell ref="E13:G13"/>
    <mergeCell ref="E14:G14"/>
    <mergeCell ref="E16:G16"/>
    <mergeCell ref="E27:F27"/>
  </mergeCells>
  <phoneticPr fontId="27"/>
  <printOptions horizontalCentered="1"/>
  <pageMargins left="0.39370078740157483" right="0.39370078740157483" top="0.59055118110236227" bottom="0.39370078740157483" header="0.23622047244094491" footer="0.15748031496062992"/>
  <pageSetup paperSize="9" scale="82" orientation="portrait" r:id="rId1"/>
  <headerFooter alignWithMargins="0">
    <oddFooter>&amp;R&amp;"ＭＳ Ｐゴシック,標準"一般財団法人 日本医療教育財団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8FC6-8174-4000-9D52-B18B3CEF8020}">
  <sheetPr>
    <tabColor rgb="FF009900"/>
  </sheetPr>
  <dimension ref="A1:N296"/>
  <sheetViews>
    <sheetView showGridLines="0" tabSelected="1" topLeftCell="C1" zoomScale="50" zoomScaleNormal="50" zoomScaleSheetLayoutView="50" workbookViewId="0">
      <pane ySplit="5" topLeftCell="A6" activePane="bottomLeft" state="frozen"/>
      <selection activeCell="AC10" sqref="AC10"/>
      <selection pane="bottomLeft" activeCell="D278" sqref="D278"/>
    </sheetView>
  </sheetViews>
  <sheetFormatPr defaultColWidth="10.296875" defaultRowHeight="19" x14ac:dyDescent="0.3"/>
  <cols>
    <col min="1" max="1" width="14.09765625" style="52" customWidth="1"/>
    <col min="2" max="2" width="6.8984375" style="52" customWidth="1"/>
    <col min="3" max="3" width="138.69921875" style="52" customWidth="1"/>
    <col min="4" max="4" width="21" style="51" bestFit="1" customWidth="1"/>
    <col min="5" max="5" width="82" style="51" customWidth="1"/>
    <col min="6" max="6" width="0" style="51" hidden="1" customWidth="1"/>
    <col min="7" max="7" width="19.69921875" style="51" hidden="1" customWidth="1"/>
    <col min="8" max="14" width="10.296875" style="52" hidden="1" customWidth="1"/>
    <col min="15" max="16384" width="10.296875" style="52"/>
  </cols>
  <sheetData>
    <row r="1" spans="1:14" s="6" customFormat="1" ht="36" customHeight="1" x14ac:dyDescent="0.25">
      <c r="D1" s="14" t="s">
        <v>303</v>
      </c>
      <c r="E1" s="15">
        <f>'Ver3.0 表紙'!H6</f>
        <v>0</v>
      </c>
      <c r="F1" s="12"/>
      <c r="G1" s="208"/>
      <c r="H1" s="208"/>
      <c r="J1" s="11"/>
    </row>
    <row r="2" spans="1:14" s="6" customFormat="1" ht="19.5" customHeight="1" x14ac:dyDescent="0.35">
      <c r="D2" s="13"/>
      <c r="F2" s="12"/>
      <c r="G2" s="19"/>
      <c r="H2" s="19"/>
      <c r="J2" s="11"/>
    </row>
    <row r="3" spans="1:14" ht="101.25" customHeight="1" x14ac:dyDescent="0.3">
      <c r="A3" s="194" t="s">
        <v>285</v>
      </c>
      <c r="B3" s="194"/>
      <c r="C3" s="194"/>
      <c r="D3" s="194"/>
      <c r="E3" s="194"/>
    </row>
    <row r="4" spans="1:14" ht="32.25" customHeight="1" x14ac:dyDescent="0.3">
      <c r="A4" s="203" t="s">
        <v>0</v>
      </c>
      <c r="B4" s="205" t="s">
        <v>259</v>
      </c>
      <c r="C4" s="205"/>
      <c r="D4" s="209" t="s">
        <v>299</v>
      </c>
      <c r="E4" s="211" t="s">
        <v>300</v>
      </c>
    </row>
    <row r="5" spans="1:14" ht="30" customHeight="1" thickBot="1" x14ac:dyDescent="0.35">
      <c r="A5" s="204"/>
      <c r="B5" s="206"/>
      <c r="C5" s="206"/>
      <c r="D5" s="210"/>
      <c r="E5" s="212"/>
    </row>
    <row r="6" spans="1:14" ht="50.25" customHeight="1" x14ac:dyDescent="0.3">
      <c r="A6" s="53">
        <v>1</v>
      </c>
      <c r="B6" s="190" t="s">
        <v>1</v>
      </c>
      <c r="C6" s="191"/>
      <c r="D6" s="55"/>
      <c r="E6" s="54"/>
      <c r="H6" s="6"/>
      <c r="L6" s="9" t="s">
        <v>287</v>
      </c>
      <c r="M6" s="9" t="s">
        <v>288</v>
      </c>
      <c r="N6" s="9" t="s">
        <v>289</v>
      </c>
    </row>
    <row r="7" spans="1:14" s="59" customFormat="1" ht="50.25" customHeight="1" x14ac:dyDescent="0.35">
      <c r="A7" s="56">
        <v>11</v>
      </c>
      <c r="B7" s="186" t="s">
        <v>166</v>
      </c>
      <c r="C7" s="187"/>
      <c r="D7" s="57"/>
      <c r="E7" s="58"/>
      <c r="F7" s="51"/>
      <c r="G7" s="51"/>
      <c r="H7" s="6" t="s">
        <v>309</v>
      </c>
      <c r="L7" s="10" t="s">
        <v>290</v>
      </c>
      <c r="M7" s="9" t="s">
        <v>291</v>
      </c>
      <c r="N7" s="60" t="s">
        <v>292</v>
      </c>
    </row>
    <row r="8" spans="1:14" s="59" customFormat="1" ht="65.25" customHeight="1" x14ac:dyDescent="0.35">
      <c r="A8" s="61">
        <v>111</v>
      </c>
      <c r="B8" s="195" t="s">
        <v>183</v>
      </c>
      <c r="C8" s="196"/>
      <c r="D8" s="62" t="s">
        <v>305</v>
      </c>
      <c r="E8" s="63"/>
      <c r="F8" s="7"/>
      <c r="G8" s="8" t="str">
        <f>IF(OR(G9="( 3 ・ 2 ・ 1 )",G14="( 3 ・ 2 ・ 1 )",G21="( 3 ・ 2 ・ 1 )",G25="( 3 ・ 2 ・ 1 )"),"( a ・ b ・ c )",IF(AND(G9=3,G14=3,G21=3,G25=3),"a",IF((G9+G14+G21+G25)/4&gt;=2,"b","c")))</f>
        <v>( a ・ b ・ c )</v>
      </c>
      <c r="H8" s="6" t="s">
        <v>306</v>
      </c>
      <c r="L8" s="10" t="s">
        <v>293</v>
      </c>
      <c r="M8" s="9">
        <v>3</v>
      </c>
      <c r="N8" s="60" t="s">
        <v>294</v>
      </c>
    </row>
    <row r="9" spans="1:14" s="66" customFormat="1" ht="50.25" customHeight="1" x14ac:dyDescent="0.35">
      <c r="A9" s="64">
        <v>1111</v>
      </c>
      <c r="B9" s="166" t="s">
        <v>167</v>
      </c>
      <c r="C9" s="167"/>
      <c r="D9" s="62" t="s">
        <v>310</v>
      </c>
      <c r="E9" s="65"/>
      <c r="F9" s="7"/>
      <c r="G9" s="8" t="str">
        <f>IF(OR(D10="○ / △ / ×",D12="○ / △ / ×"),"( 3 ・ 2 ・ 1 )",IF(AND(D10="○",D12="○"),3,IF(OR(D10="×",D12="×"),1,IF(OR(D10="△",D12="△"),2,""))))</f>
        <v>( 3 ・ 2 ・ 1 )</v>
      </c>
      <c r="H9" s="6" t="s">
        <v>307</v>
      </c>
      <c r="L9" s="10" t="s">
        <v>295</v>
      </c>
      <c r="M9" s="9">
        <v>2</v>
      </c>
      <c r="N9" s="60" t="s">
        <v>296</v>
      </c>
    </row>
    <row r="10" spans="1:14" s="66" customFormat="1" ht="50.25" customHeight="1" x14ac:dyDescent="0.35">
      <c r="A10" s="67"/>
      <c r="B10" s="68" t="s">
        <v>2</v>
      </c>
      <c r="C10" s="69" t="s">
        <v>184</v>
      </c>
      <c r="D10" s="197" t="s">
        <v>286</v>
      </c>
      <c r="E10" s="199"/>
      <c r="F10" s="7"/>
      <c r="G10" s="8"/>
      <c r="H10" s="6" t="s">
        <v>308</v>
      </c>
      <c r="L10" s="10" t="s">
        <v>297</v>
      </c>
      <c r="M10" s="9">
        <v>1</v>
      </c>
      <c r="N10" s="60" t="s">
        <v>298</v>
      </c>
    </row>
    <row r="11" spans="1:14" s="51" customFormat="1" ht="50.25" customHeight="1" x14ac:dyDescent="0.3">
      <c r="A11" s="70"/>
      <c r="B11" s="71" t="s">
        <v>3</v>
      </c>
      <c r="C11" s="72" t="s">
        <v>185</v>
      </c>
      <c r="D11" s="198"/>
      <c r="E11" s="200"/>
      <c r="F11" s="7"/>
      <c r="G11" s="8"/>
      <c r="H11" s="9" t="s">
        <v>291</v>
      </c>
    </row>
    <row r="12" spans="1:14" s="66" customFormat="1" ht="50.25" customHeight="1" x14ac:dyDescent="0.35">
      <c r="A12" s="67"/>
      <c r="B12" s="68" t="s">
        <v>5</v>
      </c>
      <c r="C12" s="69" t="s">
        <v>281</v>
      </c>
      <c r="D12" s="197" t="s">
        <v>286</v>
      </c>
      <c r="E12" s="199"/>
      <c r="F12" s="7"/>
      <c r="G12" s="8"/>
      <c r="H12" s="66">
        <v>3</v>
      </c>
    </row>
    <row r="13" spans="1:14" s="51" customFormat="1" ht="50.25" customHeight="1" x14ac:dyDescent="0.3">
      <c r="A13" s="73"/>
      <c r="B13" s="71" t="s">
        <v>4</v>
      </c>
      <c r="C13" s="72" t="s">
        <v>282</v>
      </c>
      <c r="D13" s="198"/>
      <c r="E13" s="201"/>
      <c r="F13" s="7"/>
      <c r="G13" s="8"/>
      <c r="H13" s="51">
        <v>2</v>
      </c>
    </row>
    <row r="14" spans="1:14" s="66" customFormat="1" ht="50.25" customHeight="1" x14ac:dyDescent="0.35">
      <c r="A14" s="64">
        <v>1112</v>
      </c>
      <c r="B14" s="158" t="s">
        <v>6</v>
      </c>
      <c r="C14" s="159"/>
      <c r="D14" s="62" t="s">
        <v>310</v>
      </c>
      <c r="E14" s="65"/>
      <c r="F14" s="51"/>
      <c r="G14" s="11" t="str">
        <f>IF(OR(D15="○ / △ / ×",D17="○ / △ / ×",D19="○ / △ / ×"),"( 3 ・ 2 ・ 1 )",IF(AND(D15="○",D17="○",D19="○"),3,IF(OR(D15="×",D17="×",D19="×"),1,IF(OR(D15="△",D17="△",D19="△"),2,""))))</f>
        <v>( 3 ・ 2 ・ 1 )</v>
      </c>
      <c r="H14" s="66">
        <v>1</v>
      </c>
    </row>
    <row r="15" spans="1:14" s="66" customFormat="1" ht="50.25" customHeight="1" x14ac:dyDescent="0.35">
      <c r="A15" s="74"/>
      <c r="B15" s="68" t="s">
        <v>2</v>
      </c>
      <c r="C15" s="69" t="s">
        <v>7</v>
      </c>
      <c r="D15" s="197" t="s">
        <v>286</v>
      </c>
      <c r="E15" s="199"/>
      <c r="F15" s="51"/>
      <c r="G15" s="51"/>
    </row>
    <row r="16" spans="1:14" s="76" customFormat="1" ht="50.25" customHeight="1" x14ac:dyDescent="0.3">
      <c r="A16" s="75"/>
      <c r="B16" s="71" t="s">
        <v>4</v>
      </c>
      <c r="C16" s="72" t="s">
        <v>186</v>
      </c>
      <c r="D16" s="198"/>
      <c r="E16" s="200"/>
      <c r="F16" s="51"/>
      <c r="G16" s="51"/>
    </row>
    <row r="17" spans="1:7" s="66" customFormat="1" ht="50.25" customHeight="1" x14ac:dyDescent="0.35">
      <c r="A17" s="74"/>
      <c r="B17" s="68" t="s">
        <v>5</v>
      </c>
      <c r="C17" s="69" t="s">
        <v>8</v>
      </c>
      <c r="D17" s="197" t="s">
        <v>286</v>
      </c>
      <c r="E17" s="199"/>
      <c r="F17" s="51"/>
      <c r="G17" s="51"/>
    </row>
    <row r="18" spans="1:7" s="76" customFormat="1" ht="50.25" customHeight="1" x14ac:dyDescent="0.3">
      <c r="A18" s="75"/>
      <c r="B18" s="77" t="s">
        <v>4</v>
      </c>
      <c r="C18" s="78" t="s">
        <v>234</v>
      </c>
      <c r="D18" s="198"/>
      <c r="E18" s="200"/>
      <c r="F18" s="51"/>
      <c r="G18" s="51"/>
    </row>
    <row r="19" spans="1:7" s="66" customFormat="1" ht="50.25" customHeight="1" x14ac:dyDescent="0.35">
      <c r="A19" s="74"/>
      <c r="B19" s="68" t="s">
        <v>9</v>
      </c>
      <c r="C19" s="69" t="s">
        <v>10</v>
      </c>
      <c r="D19" s="197" t="s">
        <v>286</v>
      </c>
      <c r="E19" s="199"/>
      <c r="F19" s="51"/>
      <c r="G19" s="51"/>
    </row>
    <row r="20" spans="1:7" s="76" customFormat="1" ht="50.25" customHeight="1" x14ac:dyDescent="0.3">
      <c r="A20" s="79"/>
      <c r="B20" s="77" t="s">
        <v>3</v>
      </c>
      <c r="C20" s="72" t="s">
        <v>11</v>
      </c>
      <c r="D20" s="198"/>
      <c r="E20" s="201"/>
      <c r="F20" s="51"/>
      <c r="G20" s="51"/>
    </row>
    <row r="21" spans="1:7" s="66" customFormat="1" ht="50.25" customHeight="1" x14ac:dyDescent="0.35">
      <c r="A21" s="64">
        <v>1113</v>
      </c>
      <c r="B21" s="158" t="s">
        <v>12</v>
      </c>
      <c r="C21" s="159"/>
      <c r="D21" s="62" t="s">
        <v>310</v>
      </c>
      <c r="E21" s="65"/>
      <c r="F21" s="7"/>
      <c r="G21" s="8" t="str">
        <f>IF(OR(D22="○ / △ / ×",D24="○ / △ / ×"),"( 3 ・ 2 ・ 1 )",IF(AND(D22="○",D24="○"),3,IF(OR(D22="×",D24="×"),1,IF(OR(D22="△",D24="△"),2,""))))</f>
        <v>( 3 ・ 2 ・ 1 )</v>
      </c>
    </row>
    <row r="22" spans="1:7" s="66" customFormat="1" ht="50.25" customHeight="1" x14ac:dyDescent="0.35">
      <c r="A22" s="67"/>
      <c r="B22" s="68" t="s">
        <v>2</v>
      </c>
      <c r="C22" s="69" t="s">
        <v>13</v>
      </c>
      <c r="D22" s="197" t="s">
        <v>286</v>
      </c>
      <c r="E22" s="199"/>
      <c r="F22" s="7"/>
      <c r="G22" s="8"/>
    </row>
    <row r="23" spans="1:7" s="76" customFormat="1" ht="50.25" customHeight="1" x14ac:dyDescent="0.3">
      <c r="A23" s="80"/>
      <c r="B23" s="71" t="s">
        <v>4</v>
      </c>
      <c r="C23" s="72" t="s">
        <v>187</v>
      </c>
      <c r="D23" s="198"/>
      <c r="E23" s="200"/>
      <c r="F23" s="7"/>
      <c r="G23" s="8"/>
    </row>
    <row r="24" spans="1:7" s="66" customFormat="1" ht="50.25" customHeight="1" x14ac:dyDescent="0.35">
      <c r="A24" s="81"/>
      <c r="B24" s="68" t="s">
        <v>5</v>
      </c>
      <c r="C24" s="69" t="s">
        <v>188</v>
      </c>
      <c r="D24" s="20" t="s">
        <v>286</v>
      </c>
      <c r="E24" s="21"/>
      <c r="F24" s="7"/>
      <c r="G24" s="8"/>
    </row>
    <row r="25" spans="1:7" s="66" customFormat="1" ht="50.25" customHeight="1" x14ac:dyDescent="0.35">
      <c r="A25" s="64">
        <v>1114</v>
      </c>
      <c r="B25" s="158" t="s">
        <v>14</v>
      </c>
      <c r="C25" s="202"/>
      <c r="D25" s="62" t="s">
        <v>310</v>
      </c>
      <c r="E25" s="65"/>
      <c r="F25" s="7"/>
      <c r="G25" s="8" t="str">
        <f>IF(OR(D26="○ / △ / ×",D28="○ / △ / ×"),"( 3 ・ 2 ・ 1 )",IF(AND(D26="○",D28="○"),3,IF(OR(D26="×",D28="×"),1,IF(OR(D26="△",D28="△"),2,""))))</f>
        <v>( 3 ・ 2 ・ 1 )</v>
      </c>
    </row>
    <row r="26" spans="1:7" s="66" customFormat="1" ht="50.25" customHeight="1" x14ac:dyDescent="0.35">
      <c r="A26" s="67"/>
      <c r="B26" s="82" t="s">
        <v>2</v>
      </c>
      <c r="C26" s="83" t="s">
        <v>15</v>
      </c>
      <c r="D26" s="197" t="s">
        <v>286</v>
      </c>
      <c r="E26" s="199"/>
      <c r="F26" s="7"/>
      <c r="G26" s="8"/>
    </row>
    <row r="27" spans="1:7" s="76" customFormat="1" ht="50.25" customHeight="1" x14ac:dyDescent="0.3">
      <c r="A27" s="80"/>
      <c r="B27" s="71" t="s">
        <v>4</v>
      </c>
      <c r="C27" s="72" t="s">
        <v>16</v>
      </c>
      <c r="D27" s="198"/>
      <c r="E27" s="200"/>
      <c r="F27" s="7"/>
      <c r="G27" s="8"/>
    </row>
    <row r="28" spans="1:7" s="66" customFormat="1" ht="50.25" customHeight="1" x14ac:dyDescent="0.35">
      <c r="A28" s="67"/>
      <c r="B28" s="68" t="s">
        <v>5</v>
      </c>
      <c r="C28" s="69" t="s">
        <v>189</v>
      </c>
      <c r="D28" s="197" t="s">
        <v>286</v>
      </c>
      <c r="E28" s="199"/>
      <c r="F28" s="7"/>
      <c r="G28" s="8"/>
    </row>
    <row r="29" spans="1:7" s="76" customFormat="1" ht="50.25" customHeight="1" x14ac:dyDescent="0.3">
      <c r="A29" s="84"/>
      <c r="B29" s="85" t="s">
        <v>4</v>
      </c>
      <c r="C29" s="86" t="s">
        <v>17</v>
      </c>
      <c r="D29" s="207"/>
      <c r="E29" s="201"/>
      <c r="F29" s="7"/>
      <c r="G29" s="8"/>
    </row>
    <row r="30" spans="1:7" s="87" customFormat="1" ht="50.25" customHeight="1" x14ac:dyDescent="0.35">
      <c r="A30" s="61">
        <v>112</v>
      </c>
      <c r="B30" s="162" t="s">
        <v>18</v>
      </c>
      <c r="C30" s="163"/>
      <c r="D30" s="62" t="s">
        <v>305</v>
      </c>
      <c r="E30" s="63"/>
      <c r="F30" s="7"/>
      <c r="G30" s="8" t="str">
        <f>IF(OR(G31="( 3 ・ 2 ・ 1 )",G36="( 3 ・ 2 ・ 1 )",G41="( 3 ・ 2 ・ 1 )",G46="( 3 ・ 2 ・ 1 )",G51="( 3 ・ 2 ・ 1 )"),"( a ・ b ・ c )",IF(AND(G31=3,G36=3,G41=3,G46=3,G51=3),"a",IF((G31+G36+G41+G46+G51)/5&gt;=2,"b","c")))</f>
        <v>( a ・ b ・ c )</v>
      </c>
    </row>
    <row r="31" spans="1:7" s="66" customFormat="1" ht="50.25" customHeight="1" x14ac:dyDescent="0.35">
      <c r="A31" s="64">
        <v>1121</v>
      </c>
      <c r="B31" s="158" t="s">
        <v>19</v>
      </c>
      <c r="C31" s="159"/>
      <c r="D31" s="62" t="s">
        <v>310</v>
      </c>
      <c r="E31" s="65"/>
      <c r="F31" s="7"/>
      <c r="G31" s="8" t="str">
        <f>IF(OR(D32="○ / △ / ×",D34="○ / △ / ×"),"( 3 ・ 2 ・ 1 )",IF(AND(D32="○",D34="○"),3,IF(OR(D32="×",D34="×"),1,IF(OR(D32="△",D34="△"),2,""))))</f>
        <v>( 3 ・ 2 ・ 1 )</v>
      </c>
    </row>
    <row r="32" spans="1:7" s="66" customFormat="1" ht="50.25" customHeight="1" x14ac:dyDescent="0.35">
      <c r="A32" s="67"/>
      <c r="B32" s="68" t="s">
        <v>2</v>
      </c>
      <c r="C32" s="69" t="s">
        <v>190</v>
      </c>
      <c r="D32" s="197" t="s">
        <v>286</v>
      </c>
      <c r="E32" s="199"/>
      <c r="F32" s="7"/>
      <c r="G32" s="8"/>
    </row>
    <row r="33" spans="1:7" s="76" customFormat="1" ht="50.25" customHeight="1" x14ac:dyDescent="0.3">
      <c r="A33" s="80"/>
      <c r="B33" s="77" t="s">
        <v>4</v>
      </c>
      <c r="C33" s="78" t="s">
        <v>191</v>
      </c>
      <c r="D33" s="198"/>
      <c r="E33" s="200"/>
      <c r="F33" s="7"/>
      <c r="G33" s="8"/>
    </row>
    <row r="34" spans="1:7" s="51" customFormat="1" ht="50.25" customHeight="1" x14ac:dyDescent="0.3">
      <c r="A34" s="70"/>
      <c r="B34" s="88" t="s">
        <v>5</v>
      </c>
      <c r="C34" s="69" t="s">
        <v>20</v>
      </c>
      <c r="D34" s="197" t="s">
        <v>286</v>
      </c>
      <c r="E34" s="199"/>
      <c r="F34" s="7"/>
      <c r="G34" s="8"/>
    </row>
    <row r="35" spans="1:7" s="76" customFormat="1" ht="50.25" customHeight="1" x14ac:dyDescent="0.3">
      <c r="A35" s="80"/>
      <c r="B35" s="89" t="s">
        <v>4</v>
      </c>
      <c r="C35" s="90" t="s">
        <v>192</v>
      </c>
      <c r="D35" s="198"/>
      <c r="E35" s="201"/>
      <c r="F35" s="7"/>
      <c r="G35" s="8"/>
    </row>
    <row r="36" spans="1:7" s="66" customFormat="1" ht="50.25" customHeight="1" x14ac:dyDescent="0.35">
      <c r="A36" s="64">
        <v>1122</v>
      </c>
      <c r="B36" s="166" t="s">
        <v>21</v>
      </c>
      <c r="C36" s="167"/>
      <c r="D36" s="62" t="s">
        <v>310</v>
      </c>
      <c r="E36" s="65"/>
      <c r="F36" s="7"/>
      <c r="G36" s="8" t="str">
        <f t="shared" ref="G36" si="0">IF(OR(D37="○ / △ / ×",D39="○ / △ / ×"),"( 3 ・ 2 ・ 1 )",IF(AND(D37="○",D39="○"),3,IF(OR(D37="×",D39="×"),1,IF(OR(D37="△",D39="△"),2,""))))</f>
        <v>( 3 ・ 2 ・ 1 )</v>
      </c>
    </row>
    <row r="37" spans="1:7" s="66" customFormat="1" ht="50.25" customHeight="1" x14ac:dyDescent="0.35">
      <c r="A37" s="67"/>
      <c r="B37" s="82" t="s">
        <v>2</v>
      </c>
      <c r="C37" s="69" t="s">
        <v>193</v>
      </c>
      <c r="D37" s="197" t="s">
        <v>286</v>
      </c>
      <c r="E37" s="199"/>
      <c r="F37" s="7"/>
      <c r="G37" s="8"/>
    </row>
    <row r="38" spans="1:7" s="76" customFormat="1" ht="50.25" customHeight="1" x14ac:dyDescent="0.3">
      <c r="A38" s="80"/>
      <c r="B38" s="71" t="s">
        <v>4</v>
      </c>
      <c r="C38" s="78" t="s">
        <v>194</v>
      </c>
      <c r="D38" s="198"/>
      <c r="E38" s="200"/>
      <c r="F38" s="7"/>
      <c r="G38" s="8"/>
    </row>
    <row r="39" spans="1:7" s="51" customFormat="1" ht="50.25" customHeight="1" x14ac:dyDescent="0.3">
      <c r="A39" s="70"/>
      <c r="B39" s="88" t="s">
        <v>5</v>
      </c>
      <c r="C39" s="69" t="s">
        <v>22</v>
      </c>
      <c r="D39" s="197" t="s">
        <v>286</v>
      </c>
      <c r="E39" s="199"/>
      <c r="F39" s="7"/>
      <c r="G39" s="8"/>
    </row>
    <row r="40" spans="1:7" s="76" customFormat="1" ht="50.25" customHeight="1" x14ac:dyDescent="0.3">
      <c r="A40" s="84"/>
      <c r="B40" s="89" t="s">
        <v>4</v>
      </c>
      <c r="C40" s="90" t="s">
        <v>195</v>
      </c>
      <c r="D40" s="198"/>
      <c r="E40" s="201"/>
      <c r="F40" s="7"/>
      <c r="G40" s="8"/>
    </row>
    <row r="41" spans="1:7" s="66" customFormat="1" ht="50.25" customHeight="1" x14ac:dyDescent="0.35">
      <c r="A41" s="64">
        <v>1123</v>
      </c>
      <c r="B41" s="158" t="s">
        <v>23</v>
      </c>
      <c r="C41" s="159"/>
      <c r="D41" s="62" t="s">
        <v>310</v>
      </c>
      <c r="E41" s="65"/>
      <c r="F41" s="7"/>
      <c r="G41" s="8" t="str">
        <f t="shared" ref="G41" si="1">IF(OR(D42="○ / △ / ×",D44="○ / △ / ×"),"( 3 ・ 2 ・ 1 )",IF(AND(D42="○",D44="○"),3,IF(OR(D42="×",D44="×"),1,IF(OR(D42="△",D44="△"),2,""))))</f>
        <v>( 3 ・ 2 ・ 1 )</v>
      </c>
    </row>
    <row r="42" spans="1:7" s="66" customFormat="1" ht="50.25" customHeight="1" x14ac:dyDescent="0.35">
      <c r="A42" s="91"/>
      <c r="B42" s="82" t="s">
        <v>2</v>
      </c>
      <c r="C42" s="69" t="s">
        <v>196</v>
      </c>
      <c r="D42" s="197" t="s">
        <v>286</v>
      </c>
      <c r="E42" s="199"/>
      <c r="F42" s="7"/>
      <c r="G42" s="8"/>
    </row>
    <row r="43" spans="1:7" s="76" customFormat="1" ht="50.25" customHeight="1" x14ac:dyDescent="0.3">
      <c r="A43" s="92"/>
      <c r="B43" s="71" t="s">
        <v>4</v>
      </c>
      <c r="C43" s="78" t="s">
        <v>194</v>
      </c>
      <c r="D43" s="198"/>
      <c r="E43" s="200"/>
      <c r="F43" s="7"/>
      <c r="G43" s="8"/>
    </row>
    <row r="44" spans="1:7" s="66" customFormat="1" ht="50.25" customHeight="1" x14ac:dyDescent="0.35">
      <c r="A44" s="91"/>
      <c r="B44" s="68" t="s">
        <v>5</v>
      </c>
      <c r="C44" s="69" t="s">
        <v>22</v>
      </c>
      <c r="D44" s="197" t="s">
        <v>286</v>
      </c>
      <c r="E44" s="199"/>
      <c r="F44" s="7"/>
      <c r="G44" s="8"/>
    </row>
    <row r="45" spans="1:7" s="76" customFormat="1" ht="50.25" customHeight="1" x14ac:dyDescent="0.3">
      <c r="A45" s="93"/>
      <c r="B45" s="89" t="s">
        <v>4</v>
      </c>
      <c r="C45" s="90" t="s">
        <v>195</v>
      </c>
      <c r="D45" s="198"/>
      <c r="E45" s="201"/>
      <c r="F45" s="7"/>
      <c r="G45" s="8"/>
    </row>
    <row r="46" spans="1:7" s="66" customFormat="1" ht="50.25" customHeight="1" x14ac:dyDescent="0.35">
      <c r="A46" s="64">
        <v>1124</v>
      </c>
      <c r="B46" s="158" t="s">
        <v>24</v>
      </c>
      <c r="C46" s="159"/>
      <c r="D46" s="62" t="s">
        <v>310</v>
      </c>
      <c r="E46" s="65"/>
      <c r="F46" s="7"/>
      <c r="G46" s="8" t="str">
        <f t="shared" ref="G46" si="2">IF(OR(D47="○ / △ / ×",D49="○ / △ / ×"),"( 3 ・ 2 ・ 1 )",IF(AND(D47="○",D49="○"),3,IF(OR(D47="×",D49="×"),1,IF(OR(D47="△",D49="△"),2,""))))</f>
        <v>( 3 ・ 2 ・ 1 )</v>
      </c>
    </row>
    <row r="47" spans="1:7" s="66" customFormat="1" ht="50.25" customHeight="1" x14ac:dyDescent="0.35">
      <c r="A47" s="91"/>
      <c r="B47" s="82" t="s">
        <v>2</v>
      </c>
      <c r="C47" s="69" t="s">
        <v>197</v>
      </c>
      <c r="D47" s="197" t="s">
        <v>286</v>
      </c>
      <c r="E47" s="199"/>
      <c r="F47" s="7"/>
      <c r="G47" s="8"/>
    </row>
    <row r="48" spans="1:7" s="76" customFormat="1" ht="50.25" customHeight="1" x14ac:dyDescent="0.3">
      <c r="A48" s="92"/>
      <c r="B48" s="71" t="s">
        <v>4</v>
      </c>
      <c r="C48" s="78" t="s">
        <v>194</v>
      </c>
      <c r="D48" s="198"/>
      <c r="E48" s="200"/>
      <c r="F48" s="7"/>
      <c r="G48" s="8"/>
    </row>
    <row r="49" spans="1:7" s="66" customFormat="1" ht="50.25" customHeight="1" x14ac:dyDescent="0.35">
      <c r="A49" s="91"/>
      <c r="B49" s="68" t="s">
        <v>5</v>
      </c>
      <c r="C49" s="69" t="s">
        <v>22</v>
      </c>
      <c r="D49" s="197" t="s">
        <v>286</v>
      </c>
      <c r="E49" s="199"/>
      <c r="F49" s="7"/>
      <c r="G49" s="8"/>
    </row>
    <row r="50" spans="1:7" s="76" customFormat="1" ht="50.25" customHeight="1" x14ac:dyDescent="0.3">
      <c r="A50" s="93"/>
      <c r="B50" s="89" t="s">
        <v>4</v>
      </c>
      <c r="C50" s="90" t="s">
        <v>195</v>
      </c>
      <c r="D50" s="198"/>
      <c r="E50" s="201"/>
      <c r="F50" s="7"/>
      <c r="G50" s="8"/>
    </row>
    <row r="51" spans="1:7" s="66" customFormat="1" ht="50.25" customHeight="1" x14ac:dyDescent="0.35">
      <c r="A51" s="64">
        <v>1125</v>
      </c>
      <c r="B51" s="158" t="s">
        <v>25</v>
      </c>
      <c r="C51" s="159"/>
      <c r="D51" s="62" t="s">
        <v>310</v>
      </c>
      <c r="E51" s="65"/>
      <c r="F51" s="7"/>
      <c r="G51" s="8" t="str">
        <f t="shared" ref="G51" si="3">IF(OR(D52="○ / △ / ×",D54="○ / △ / ×"),"( 3 ・ 2 ・ 1 )",IF(AND(D52="○",D54="○"),3,IF(OR(D52="×",D54="×"),1,IF(OR(D52="△",D54="△"),2,""))))</f>
        <v>( 3 ・ 2 ・ 1 )</v>
      </c>
    </row>
    <row r="52" spans="1:7" s="66" customFormat="1" ht="50.25" customHeight="1" x14ac:dyDescent="0.35">
      <c r="A52" s="91"/>
      <c r="B52" s="82" t="s">
        <v>2</v>
      </c>
      <c r="C52" s="69" t="s">
        <v>198</v>
      </c>
      <c r="D52" s="197" t="s">
        <v>286</v>
      </c>
      <c r="E52" s="199"/>
      <c r="F52" s="7"/>
      <c r="G52" s="8"/>
    </row>
    <row r="53" spans="1:7" s="76" customFormat="1" ht="50.25" customHeight="1" x14ac:dyDescent="0.3">
      <c r="A53" s="92"/>
      <c r="B53" s="71" t="s">
        <v>4</v>
      </c>
      <c r="C53" s="78" t="s">
        <v>194</v>
      </c>
      <c r="D53" s="198"/>
      <c r="E53" s="200"/>
      <c r="F53" s="7"/>
      <c r="G53" s="8"/>
    </row>
    <row r="54" spans="1:7" s="66" customFormat="1" ht="50.25" customHeight="1" x14ac:dyDescent="0.35">
      <c r="A54" s="91"/>
      <c r="B54" s="68" t="s">
        <v>5</v>
      </c>
      <c r="C54" s="69" t="s">
        <v>22</v>
      </c>
      <c r="D54" s="197" t="s">
        <v>286</v>
      </c>
      <c r="E54" s="199"/>
      <c r="F54" s="7"/>
      <c r="G54" s="8"/>
    </row>
    <row r="55" spans="1:7" s="76" customFormat="1" ht="50.25" customHeight="1" x14ac:dyDescent="0.3">
      <c r="A55" s="93"/>
      <c r="B55" s="85" t="s">
        <v>4</v>
      </c>
      <c r="C55" s="94" t="s">
        <v>195</v>
      </c>
      <c r="D55" s="207"/>
      <c r="E55" s="201"/>
      <c r="F55" s="7"/>
      <c r="G55" s="8"/>
    </row>
    <row r="56" spans="1:7" s="59" customFormat="1" ht="50.25" customHeight="1" x14ac:dyDescent="0.35">
      <c r="A56" s="56">
        <v>12</v>
      </c>
      <c r="B56" s="192" t="s">
        <v>26</v>
      </c>
      <c r="C56" s="193"/>
      <c r="D56" s="57"/>
      <c r="E56" s="58"/>
      <c r="F56" s="51"/>
      <c r="G56" s="51"/>
    </row>
    <row r="57" spans="1:7" s="59" customFormat="1" ht="50.25" customHeight="1" x14ac:dyDescent="0.35">
      <c r="A57" s="61">
        <v>121</v>
      </c>
      <c r="B57" s="195" t="s">
        <v>27</v>
      </c>
      <c r="C57" s="196"/>
      <c r="D57" s="62" t="s">
        <v>305</v>
      </c>
      <c r="E57" s="63"/>
      <c r="F57" s="7"/>
      <c r="G57" s="8" t="str">
        <f>IF(OR(G58="( 3 ・ 2 ・ 1 )",G62="( 3 ・ 2 ・ 1 )",G66="( 3 ・ 2 ・ 1 )",G71="( 3 ・ 2 ・ 1 )"),"( a ・ b ・ c )",IF(AND(G58=3,G62=3,G66=3,G71=3),"a",IF((G58+G62+G66+G71)/4&gt;=2,"b","c")))</f>
        <v>( a ・ b ・ c )</v>
      </c>
    </row>
    <row r="58" spans="1:7" s="66" customFormat="1" ht="50.25" customHeight="1" x14ac:dyDescent="0.35">
      <c r="A58" s="64">
        <v>1211</v>
      </c>
      <c r="B58" s="158" t="s">
        <v>28</v>
      </c>
      <c r="C58" s="159"/>
      <c r="D58" s="62" t="s">
        <v>310</v>
      </c>
      <c r="E58" s="65"/>
      <c r="F58" s="7"/>
      <c r="G58" s="8" t="str">
        <f>IF(OR(D59="○ / △ / ×",D60="○ / △ / ×"),"( 3 ・ 2 ・ 1 )",IF(AND(D59="○",D60="○"),3,IF(OR(D59="×",D60="×"),1,IF(OR(D59="△",D60="△"),2,""))))</f>
        <v>( 3 ・ 2 ・ 1 )</v>
      </c>
    </row>
    <row r="59" spans="1:7" s="66" customFormat="1" ht="50.25" customHeight="1" x14ac:dyDescent="0.35">
      <c r="A59" s="91"/>
      <c r="B59" s="68" t="s">
        <v>2</v>
      </c>
      <c r="C59" s="69" t="s">
        <v>199</v>
      </c>
      <c r="D59" s="20" t="s">
        <v>286</v>
      </c>
      <c r="E59" s="21"/>
      <c r="F59" s="7"/>
      <c r="G59" s="8"/>
    </row>
    <row r="60" spans="1:7" s="66" customFormat="1" ht="50.25" customHeight="1" x14ac:dyDescent="0.35">
      <c r="A60" s="91"/>
      <c r="B60" s="68" t="s">
        <v>5</v>
      </c>
      <c r="C60" s="69" t="s">
        <v>200</v>
      </c>
      <c r="D60" s="197" t="s">
        <v>286</v>
      </c>
      <c r="E60" s="199"/>
      <c r="F60" s="7"/>
      <c r="G60" s="8"/>
    </row>
    <row r="61" spans="1:7" s="76" customFormat="1" ht="50.25" customHeight="1" x14ac:dyDescent="0.3">
      <c r="A61" s="93"/>
      <c r="B61" s="71" t="s">
        <v>4</v>
      </c>
      <c r="C61" s="72" t="s">
        <v>201</v>
      </c>
      <c r="D61" s="198"/>
      <c r="E61" s="201"/>
      <c r="F61" s="7"/>
      <c r="G61" s="8"/>
    </row>
    <row r="62" spans="1:7" s="66" customFormat="1" ht="50.25" customHeight="1" x14ac:dyDescent="0.35">
      <c r="A62" s="64">
        <v>1212</v>
      </c>
      <c r="B62" s="158" t="s">
        <v>168</v>
      </c>
      <c r="C62" s="159"/>
      <c r="D62" s="62" t="s">
        <v>310</v>
      </c>
      <c r="E62" s="65"/>
      <c r="F62" s="7"/>
      <c r="G62" s="8" t="str">
        <f>IF(OR(D63="○ / △ / ×",D64="○ / △ / ×"),"( 3 ・ 2 ・ 1 )",IF(AND(D63="○",D64="○"),3,IF(OR(D63="×",D64="×"),1,IF(OR(D63="△",D64="△"),2,""))))</f>
        <v>( 3 ・ 2 ・ 1 )</v>
      </c>
    </row>
    <row r="63" spans="1:7" s="66" customFormat="1" ht="50.25" customHeight="1" x14ac:dyDescent="0.35">
      <c r="A63" s="91"/>
      <c r="B63" s="68" t="s">
        <v>2</v>
      </c>
      <c r="C63" s="69" t="s">
        <v>202</v>
      </c>
      <c r="D63" s="20" t="s">
        <v>286</v>
      </c>
      <c r="E63" s="21"/>
      <c r="F63" s="7"/>
      <c r="G63" s="8"/>
    </row>
    <row r="64" spans="1:7" s="66" customFormat="1" ht="50.25" customHeight="1" x14ac:dyDescent="0.35">
      <c r="A64" s="91"/>
      <c r="B64" s="95" t="s">
        <v>5</v>
      </c>
      <c r="C64" s="96" t="s">
        <v>203</v>
      </c>
      <c r="D64" s="197" t="s">
        <v>286</v>
      </c>
      <c r="E64" s="199"/>
      <c r="F64" s="7"/>
      <c r="G64" s="8"/>
    </row>
    <row r="65" spans="1:7" s="76" customFormat="1" ht="50.25" customHeight="1" x14ac:dyDescent="0.3">
      <c r="A65" s="93"/>
      <c r="B65" s="97" t="s">
        <v>4</v>
      </c>
      <c r="C65" s="94" t="s">
        <v>29</v>
      </c>
      <c r="D65" s="198"/>
      <c r="E65" s="201"/>
      <c r="F65" s="7"/>
      <c r="G65" s="8"/>
    </row>
    <row r="66" spans="1:7" s="66" customFormat="1" ht="50.25" customHeight="1" x14ac:dyDescent="0.35">
      <c r="A66" s="64">
        <v>1213</v>
      </c>
      <c r="B66" s="166" t="s">
        <v>260</v>
      </c>
      <c r="C66" s="167"/>
      <c r="D66" s="62" t="s">
        <v>310</v>
      </c>
      <c r="E66" s="65"/>
      <c r="F66" s="7"/>
      <c r="G66" s="8" t="str">
        <f t="shared" ref="G66" si="4">IF(OR(D67="○ / △ / ×",D69="○ / △ / ×"),"( 3 ・ 2 ・ 1 )",IF(AND(D67="○",D69="○"),3,IF(OR(D67="×",D69="×"),1,IF(OR(D67="△",D69="△"),2,""))))</f>
        <v>( 3 ・ 2 ・ 1 )</v>
      </c>
    </row>
    <row r="67" spans="1:7" s="66" customFormat="1" ht="50.25" customHeight="1" x14ac:dyDescent="0.35">
      <c r="A67" s="91"/>
      <c r="B67" s="68" t="s">
        <v>2</v>
      </c>
      <c r="C67" s="69" t="s">
        <v>30</v>
      </c>
      <c r="D67" s="197" t="s">
        <v>286</v>
      </c>
      <c r="E67" s="199"/>
      <c r="F67" s="7"/>
      <c r="G67" s="8"/>
    </row>
    <row r="68" spans="1:7" s="76" customFormat="1" ht="50.25" customHeight="1" x14ac:dyDescent="0.3">
      <c r="A68" s="92"/>
      <c r="B68" s="71" t="s">
        <v>4</v>
      </c>
      <c r="C68" s="72" t="s">
        <v>204</v>
      </c>
      <c r="D68" s="198"/>
      <c r="E68" s="200"/>
      <c r="F68" s="7"/>
      <c r="G68" s="8"/>
    </row>
    <row r="69" spans="1:7" s="66" customFormat="1" ht="50.25" customHeight="1" x14ac:dyDescent="0.35">
      <c r="A69" s="91"/>
      <c r="B69" s="68" t="s">
        <v>5</v>
      </c>
      <c r="C69" s="69" t="s">
        <v>205</v>
      </c>
      <c r="D69" s="197" t="s">
        <v>286</v>
      </c>
      <c r="E69" s="199"/>
      <c r="F69" s="7"/>
      <c r="G69" s="8"/>
    </row>
    <row r="70" spans="1:7" s="76" customFormat="1" ht="63.75" customHeight="1" x14ac:dyDescent="0.3">
      <c r="A70" s="93"/>
      <c r="B70" s="71" t="s">
        <v>4</v>
      </c>
      <c r="C70" s="72" t="s">
        <v>206</v>
      </c>
      <c r="D70" s="198"/>
      <c r="E70" s="201"/>
      <c r="F70" s="7"/>
      <c r="G70" s="8"/>
    </row>
    <row r="71" spans="1:7" s="66" customFormat="1" ht="50.25" customHeight="1" x14ac:dyDescent="0.35">
      <c r="A71" s="64">
        <v>1214</v>
      </c>
      <c r="B71" s="166" t="s">
        <v>31</v>
      </c>
      <c r="C71" s="167"/>
      <c r="D71" s="62" t="s">
        <v>310</v>
      </c>
      <c r="E71" s="65"/>
      <c r="F71" s="7"/>
      <c r="G71" s="8" t="str">
        <f t="shared" ref="G71" si="5">IF(OR(D72="○ / △ / ×",D74="○ / △ / ×"),"( 3 ・ 2 ・ 1 )",IF(AND(D72="○",D74="○"),3,IF(OR(D72="×",D74="×"),1,IF(OR(D72="△",D74="△"),2,""))))</f>
        <v>( 3 ・ 2 ・ 1 )</v>
      </c>
    </row>
    <row r="72" spans="1:7" s="66" customFormat="1" ht="50.25" customHeight="1" x14ac:dyDescent="0.35">
      <c r="A72" s="91"/>
      <c r="B72" s="68" t="s">
        <v>2</v>
      </c>
      <c r="C72" s="69" t="s">
        <v>32</v>
      </c>
      <c r="D72" s="197" t="s">
        <v>286</v>
      </c>
      <c r="E72" s="199"/>
      <c r="F72" s="7"/>
      <c r="G72" s="8"/>
    </row>
    <row r="73" spans="1:7" s="76" customFormat="1" ht="50.25" customHeight="1" x14ac:dyDescent="0.3">
      <c r="A73" s="92"/>
      <c r="B73" s="71" t="s">
        <v>4</v>
      </c>
      <c r="C73" s="72" t="s">
        <v>235</v>
      </c>
      <c r="D73" s="198"/>
      <c r="E73" s="200"/>
      <c r="F73" s="7"/>
      <c r="G73" s="8"/>
    </row>
    <row r="74" spans="1:7" s="66" customFormat="1" ht="50.25" customHeight="1" x14ac:dyDescent="0.35">
      <c r="A74" s="91"/>
      <c r="B74" s="68" t="s">
        <v>5</v>
      </c>
      <c r="C74" s="69" t="s">
        <v>33</v>
      </c>
      <c r="D74" s="197" t="s">
        <v>286</v>
      </c>
      <c r="E74" s="199"/>
      <c r="F74" s="7"/>
      <c r="G74" s="8"/>
    </row>
    <row r="75" spans="1:7" s="76" customFormat="1" ht="50.25" customHeight="1" x14ac:dyDescent="0.3">
      <c r="A75" s="93"/>
      <c r="B75" s="85" t="s">
        <v>4</v>
      </c>
      <c r="C75" s="86" t="s">
        <v>34</v>
      </c>
      <c r="D75" s="207"/>
      <c r="E75" s="201"/>
      <c r="F75" s="7"/>
      <c r="G75" s="8"/>
    </row>
    <row r="76" spans="1:7" s="100" customFormat="1" ht="50.25" customHeight="1" x14ac:dyDescent="0.4">
      <c r="A76" s="53">
        <v>2</v>
      </c>
      <c r="B76" s="190" t="s">
        <v>35</v>
      </c>
      <c r="C76" s="191"/>
      <c r="D76" s="98"/>
      <c r="E76" s="99"/>
      <c r="F76" s="51"/>
      <c r="G76" s="51"/>
    </row>
    <row r="77" spans="1:7" s="59" customFormat="1" ht="50.25" customHeight="1" x14ac:dyDescent="0.35">
      <c r="A77" s="56">
        <v>21</v>
      </c>
      <c r="B77" s="192" t="s">
        <v>36</v>
      </c>
      <c r="C77" s="193"/>
      <c r="D77" s="57"/>
      <c r="E77" s="58"/>
      <c r="F77" s="51"/>
      <c r="G77" s="51"/>
    </row>
    <row r="78" spans="1:7" s="59" customFormat="1" ht="50.25" customHeight="1" x14ac:dyDescent="0.35">
      <c r="A78" s="61">
        <v>211</v>
      </c>
      <c r="B78" s="162" t="s">
        <v>207</v>
      </c>
      <c r="C78" s="163"/>
      <c r="D78" s="62" t="s">
        <v>305</v>
      </c>
      <c r="E78" s="63"/>
      <c r="F78" s="7"/>
      <c r="G78" s="8" t="str">
        <f>IF(OR(G79="( 3 ・ 2 ・ 1 )",G84="( 3 ・ 2 ・ 1 )",G91="( 3 ・ 2 ・ 1 )"),"( a ・ b ・ c )",IF(AND(G79=3,G84=3,G91=3),"a",IF((G79+G84+G91)/3&gt;=2,"b","c")))</f>
        <v>( a ・ b ・ c )</v>
      </c>
    </row>
    <row r="79" spans="1:7" s="66" customFormat="1" ht="50.25" customHeight="1" x14ac:dyDescent="0.35">
      <c r="A79" s="64">
        <v>2111</v>
      </c>
      <c r="B79" s="158" t="s">
        <v>37</v>
      </c>
      <c r="C79" s="159"/>
      <c r="D79" s="62" t="s">
        <v>310</v>
      </c>
      <c r="E79" s="65"/>
      <c r="F79" s="7"/>
      <c r="G79" s="8" t="str">
        <f t="shared" ref="G79" si="6">IF(OR(D80="○ / △ / ×",D82="○ / △ / ×"),"( 3 ・ 2 ・ 1 )",IF(AND(D80="○",D82="○"),3,IF(OR(D80="×",D82="×"),1,IF(OR(D80="△",D82="△"),2,""))))</f>
        <v>( 3 ・ 2 ・ 1 )</v>
      </c>
    </row>
    <row r="80" spans="1:7" s="66" customFormat="1" ht="50.25" customHeight="1" x14ac:dyDescent="0.35">
      <c r="A80" s="91"/>
      <c r="B80" s="68" t="s">
        <v>2</v>
      </c>
      <c r="C80" s="69" t="s">
        <v>278</v>
      </c>
      <c r="D80" s="197" t="s">
        <v>286</v>
      </c>
      <c r="E80" s="199"/>
      <c r="F80" s="7"/>
      <c r="G80" s="8"/>
    </row>
    <row r="81" spans="1:7" s="76" customFormat="1" ht="50.25" customHeight="1" x14ac:dyDescent="0.3">
      <c r="A81" s="92"/>
      <c r="B81" s="101" t="s">
        <v>4</v>
      </c>
      <c r="C81" s="90" t="s">
        <v>208</v>
      </c>
      <c r="D81" s="198"/>
      <c r="E81" s="200"/>
      <c r="F81" s="7"/>
      <c r="G81" s="8"/>
    </row>
    <row r="82" spans="1:7" s="66" customFormat="1" ht="50.25" customHeight="1" x14ac:dyDescent="0.35">
      <c r="A82" s="91"/>
      <c r="B82" s="102" t="s">
        <v>5</v>
      </c>
      <c r="C82" s="103" t="s">
        <v>279</v>
      </c>
      <c r="D82" s="197" t="s">
        <v>286</v>
      </c>
      <c r="E82" s="199"/>
      <c r="F82" s="7"/>
      <c r="G82" s="8"/>
    </row>
    <row r="83" spans="1:7" s="76" customFormat="1" ht="50.25" customHeight="1" x14ac:dyDescent="0.3">
      <c r="A83" s="93"/>
      <c r="B83" s="71" t="s">
        <v>4</v>
      </c>
      <c r="C83" s="72" t="s">
        <v>236</v>
      </c>
      <c r="D83" s="198"/>
      <c r="E83" s="201"/>
      <c r="F83" s="7"/>
      <c r="G83" s="8"/>
    </row>
    <row r="84" spans="1:7" s="66" customFormat="1" ht="50.25" customHeight="1" x14ac:dyDescent="0.35">
      <c r="A84" s="64">
        <v>2112</v>
      </c>
      <c r="B84" s="160" t="s">
        <v>39</v>
      </c>
      <c r="C84" s="161"/>
      <c r="D84" s="62" t="s">
        <v>310</v>
      </c>
      <c r="E84" s="65"/>
      <c r="F84" s="51"/>
      <c r="G84" s="11" t="str">
        <f>IF(OR(D85="○ / △ / ×",D87="○ / △ / ×",D89="○ / △ / ×"),"( 3 ・ 2 ・ 1 )",IF(AND(D85="○",D87="○",D89="○"),3,IF(OR(D85="×",D87="×",D89="×"),1,IF(OR(D85="△",D87="△",D89="△"),2,""))))</f>
        <v>( 3 ・ 2 ・ 1 )</v>
      </c>
    </row>
    <row r="85" spans="1:7" s="66" customFormat="1" ht="50.25" customHeight="1" x14ac:dyDescent="0.35">
      <c r="A85" s="91"/>
      <c r="B85" s="95" t="s">
        <v>2</v>
      </c>
      <c r="C85" s="96" t="s">
        <v>209</v>
      </c>
      <c r="D85" s="197" t="s">
        <v>286</v>
      </c>
      <c r="E85" s="199"/>
      <c r="F85" s="51"/>
      <c r="G85" s="51"/>
    </row>
    <row r="86" spans="1:7" s="76" customFormat="1" ht="50.25" customHeight="1" x14ac:dyDescent="0.3">
      <c r="A86" s="92"/>
      <c r="B86" s="77" t="s">
        <v>40</v>
      </c>
      <c r="C86" s="78" t="s">
        <v>41</v>
      </c>
      <c r="D86" s="198"/>
      <c r="E86" s="200"/>
      <c r="F86" s="51"/>
      <c r="G86" s="51"/>
    </row>
    <row r="87" spans="1:7" s="66" customFormat="1" ht="50.25" customHeight="1" x14ac:dyDescent="0.35">
      <c r="A87" s="91"/>
      <c r="B87" s="82" t="s">
        <v>5</v>
      </c>
      <c r="C87" s="83" t="s">
        <v>210</v>
      </c>
      <c r="D87" s="197" t="s">
        <v>286</v>
      </c>
      <c r="E87" s="199"/>
      <c r="F87" s="51"/>
      <c r="G87" s="51"/>
    </row>
    <row r="88" spans="1:7" s="76" customFormat="1" ht="50.25" customHeight="1" x14ac:dyDescent="0.3">
      <c r="A88" s="92"/>
      <c r="B88" s="71" t="s">
        <v>4</v>
      </c>
      <c r="C88" s="72" t="s">
        <v>42</v>
      </c>
      <c r="D88" s="198"/>
      <c r="E88" s="200"/>
      <c r="F88" s="51"/>
      <c r="G88" s="51"/>
    </row>
    <row r="89" spans="1:7" s="66" customFormat="1" ht="50.25" customHeight="1" x14ac:dyDescent="0.35">
      <c r="A89" s="91"/>
      <c r="B89" s="68" t="s">
        <v>9</v>
      </c>
      <c r="C89" s="69" t="s">
        <v>43</v>
      </c>
      <c r="D89" s="197" t="s">
        <v>286</v>
      </c>
      <c r="E89" s="199"/>
      <c r="F89" s="51"/>
      <c r="G89" s="51"/>
    </row>
    <row r="90" spans="1:7" s="76" customFormat="1" ht="50.25" customHeight="1" x14ac:dyDescent="0.3">
      <c r="A90" s="93"/>
      <c r="B90" s="71" t="s">
        <v>4</v>
      </c>
      <c r="C90" s="72" t="s">
        <v>44</v>
      </c>
      <c r="D90" s="198"/>
      <c r="E90" s="201"/>
      <c r="F90" s="51"/>
      <c r="G90" s="51"/>
    </row>
    <row r="91" spans="1:7" s="66" customFormat="1" ht="50.25" customHeight="1" x14ac:dyDescent="0.35">
      <c r="A91" s="64">
        <v>2113</v>
      </c>
      <c r="B91" s="158" t="s">
        <v>169</v>
      </c>
      <c r="C91" s="159"/>
      <c r="D91" s="62" t="s">
        <v>310</v>
      </c>
      <c r="E91" s="65"/>
      <c r="F91" s="51"/>
      <c r="G91" s="11" t="str">
        <f>IF(OR(D92="○ / △ / ×",D94="○ / △ / ×",D96="○ / △ / ×"),"( 3 ・ 2 ・ 1 )",IF(AND(D92="○",D94="○",D96="○"),3,IF(OR(D92="×",D94="×",D96="×"),1,IF(OR(D92="△",D94="△",D96="△"),2,""))))</f>
        <v>( 3 ・ 2 ・ 1 )</v>
      </c>
    </row>
    <row r="92" spans="1:7" s="66" customFormat="1" ht="50.25" customHeight="1" x14ac:dyDescent="0.35">
      <c r="A92" s="91"/>
      <c r="B92" s="68" t="s">
        <v>2</v>
      </c>
      <c r="C92" s="69" t="s">
        <v>45</v>
      </c>
      <c r="D92" s="197" t="s">
        <v>286</v>
      </c>
      <c r="E92" s="199"/>
      <c r="F92" s="51"/>
      <c r="G92" s="51"/>
    </row>
    <row r="93" spans="1:7" s="76" customFormat="1" ht="50.25" customHeight="1" x14ac:dyDescent="0.3">
      <c r="A93" s="92"/>
      <c r="B93" s="71" t="s">
        <v>4</v>
      </c>
      <c r="C93" s="72" t="s">
        <v>46</v>
      </c>
      <c r="D93" s="198"/>
      <c r="E93" s="200"/>
      <c r="F93" s="51"/>
      <c r="G93" s="51"/>
    </row>
    <row r="94" spans="1:7" s="66" customFormat="1" ht="50.25" customHeight="1" x14ac:dyDescent="0.35">
      <c r="A94" s="91"/>
      <c r="B94" s="82" t="s">
        <v>5</v>
      </c>
      <c r="C94" s="83" t="s">
        <v>47</v>
      </c>
      <c r="D94" s="197" t="s">
        <v>286</v>
      </c>
      <c r="E94" s="199"/>
      <c r="F94" s="51"/>
      <c r="G94" s="51"/>
    </row>
    <row r="95" spans="1:7" s="76" customFormat="1" ht="50.25" customHeight="1" x14ac:dyDescent="0.3">
      <c r="A95" s="92"/>
      <c r="B95" s="71" t="s">
        <v>4</v>
      </c>
      <c r="C95" s="72" t="s">
        <v>48</v>
      </c>
      <c r="D95" s="198"/>
      <c r="E95" s="200"/>
      <c r="F95" s="51"/>
      <c r="G95" s="51"/>
    </row>
    <row r="96" spans="1:7" s="66" customFormat="1" ht="50.25" customHeight="1" x14ac:dyDescent="0.35">
      <c r="A96" s="91"/>
      <c r="B96" s="68" t="s">
        <v>9</v>
      </c>
      <c r="C96" s="69" t="s">
        <v>49</v>
      </c>
      <c r="D96" s="197" t="s">
        <v>286</v>
      </c>
      <c r="E96" s="199"/>
      <c r="F96" s="51"/>
      <c r="G96" s="51"/>
    </row>
    <row r="97" spans="1:7" s="76" customFormat="1" ht="50.25" customHeight="1" x14ac:dyDescent="0.3">
      <c r="A97" s="93"/>
      <c r="B97" s="85" t="s">
        <v>4</v>
      </c>
      <c r="C97" s="86" t="s">
        <v>211</v>
      </c>
      <c r="D97" s="207"/>
      <c r="E97" s="201"/>
      <c r="F97" s="51"/>
      <c r="G97" s="51"/>
    </row>
    <row r="98" spans="1:7" s="59" customFormat="1" ht="50.25" customHeight="1" x14ac:dyDescent="0.35">
      <c r="A98" s="56">
        <v>22</v>
      </c>
      <c r="B98" s="192" t="s">
        <v>50</v>
      </c>
      <c r="C98" s="193"/>
      <c r="D98" s="104"/>
      <c r="E98" s="105"/>
      <c r="F98" s="51"/>
      <c r="G98" s="51"/>
    </row>
    <row r="99" spans="1:7" s="59" customFormat="1" ht="50.25" customHeight="1" x14ac:dyDescent="0.35">
      <c r="A99" s="61">
        <v>221</v>
      </c>
      <c r="B99" s="162" t="s">
        <v>51</v>
      </c>
      <c r="C99" s="163"/>
      <c r="D99" s="62" t="s">
        <v>305</v>
      </c>
      <c r="E99" s="63"/>
      <c r="F99" s="7"/>
      <c r="G99" s="8" t="str">
        <f>IF(OR(G100="( 3 ・ 2 ・ 1 )",G105="( 3 ・ 2 ・ 1 )"),"( a ・ b ・ c )",IF(AND(G100=3,G105=3),"a",IF((G100+G105)/2&gt;=2,"b","c")))</f>
        <v>( a ・ b ・ c )</v>
      </c>
    </row>
    <row r="100" spans="1:7" s="66" customFormat="1" ht="50.25" customHeight="1" x14ac:dyDescent="0.35">
      <c r="A100" s="64">
        <v>2211</v>
      </c>
      <c r="B100" s="158" t="s">
        <v>52</v>
      </c>
      <c r="C100" s="159"/>
      <c r="D100" s="62" t="s">
        <v>310</v>
      </c>
      <c r="E100" s="65"/>
      <c r="F100" s="7"/>
      <c r="G100" s="8" t="str">
        <f t="shared" ref="G100" si="7">IF(OR(D101="○ / △ / ×",D103="○ / △ / ×"),"( 3 ・ 2 ・ 1 )",IF(AND(D101="○",D103="○"),3,IF(OR(D101="×",D103="×"),1,IF(OR(D101="△",D103="△"),2,""))))</f>
        <v>( 3 ・ 2 ・ 1 )</v>
      </c>
    </row>
    <row r="101" spans="1:7" s="66" customFormat="1" ht="50.25" customHeight="1" x14ac:dyDescent="0.35">
      <c r="A101" s="91"/>
      <c r="B101" s="82" t="s">
        <v>2</v>
      </c>
      <c r="C101" s="83" t="s">
        <v>53</v>
      </c>
      <c r="D101" s="197" t="s">
        <v>286</v>
      </c>
      <c r="E101" s="199"/>
      <c r="F101" s="7"/>
      <c r="G101" s="8"/>
    </row>
    <row r="102" spans="1:7" s="76" customFormat="1" ht="50.25" customHeight="1" x14ac:dyDescent="0.3">
      <c r="A102" s="92"/>
      <c r="B102" s="89" t="s">
        <v>4</v>
      </c>
      <c r="C102" s="106" t="s">
        <v>212</v>
      </c>
      <c r="D102" s="198"/>
      <c r="E102" s="200"/>
      <c r="F102" s="7"/>
      <c r="G102" s="8"/>
    </row>
    <row r="103" spans="1:7" s="66" customFormat="1" ht="50.25" customHeight="1" x14ac:dyDescent="0.35">
      <c r="A103" s="91"/>
      <c r="B103" s="102" t="s">
        <v>5</v>
      </c>
      <c r="C103" s="103" t="s">
        <v>54</v>
      </c>
      <c r="D103" s="197" t="s">
        <v>286</v>
      </c>
      <c r="E103" s="199"/>
      <c r="F103" s="7"/>
      <c r="G103" s="8"/>
    </row>
    <row r="104" spans="1:7" s="76" customFormat="1" ht="50.25" customHeight="1" x14ac:dyDescent="0.3">
      <c r="A104" s="93"/>
      <c r="B104" s="71" t="s">
        <v>4</v>
      </c>
      <c r="C104" s="72" t="s">
        <v>237</v>
      </c>
      <c r="D104" s="198"/>
      <c r="E104" s="201"/>
      <c r="F104" s="7"/>
      <c r="G104" s="8"/>
    </row>
    <row r="105" spans="1:7" s="66" customFormat="1" ht="50.25" customHeight="1" x14ac:dyDescent="0.35">
      <c r="A105" s="64">
        <v>2212</v>
      </c>
      <c r="B105" s="158" t="s">
        <v>170</v>
      </c>
      <c r="C105" s="159"/>
      <c r="D105" s="62" t="s">
        <v>310</v>
      </c>
      <c r="E105" s="65"/>
      <c r="F105" s="7"/>
      <c r="G105" s="8" t="str">
        <f t="shared" ref="G105" si="8">IF(OR(D106="○ / △ / ×",D108="○ / △ / ×"),"( 3 ・ 2 ・ 1 )",IF(AND(D106="○",D108="○"),3,IF(OR(D106="×",D108="×"),1,IF(OR(D106="△",D108="△"),2,""))))</f>
        <v>( 3 ・ 2 ・ 1 )</v>
      </c>
    </row>
    <row r="106" spans="1:7" s="66" customFormat="1" ht="50.25" customHeight="1" x14ac:dyDescent="0.35">
      <c r="A106" s="91"/>
      <c r="B106" s="82" t="s">
        <v>2</v>
      </c>
      <c r="C106" s="83" t="s">
        <v>53</v>
      </c>
      <c r="D106" s="197" t="s">
        <v>286</v>
      </c>
      <c r="E106" s="199"/>
      <c r="F106" s="7"/>
      <c r="G106" s="8"/>
    </row>
    <row r="107" spans="1:7" s="76" customFormat="1" ht="50.25" customHeight="1" x14ac:dyDescent="0.3">
      <c r="A107" s="92"/>
      <c r="B107" s="89" t="s">
        <v>4</v>
      </c>
      <c r="C107" s="106" t="s">
        <v>301</v>
      </c>
      <c r="D107" s="198"/>
      <c r="E107" s="200"/>
      <c r="F107" s="7"/>
      <c r="G107" s="8"/>
    </row>
    <row r="108" spans="1:7" s="66" customFormat="1" ht="50.25" customHeight="1" x14ac:dyDescent="0.35">
      <c r="A108" s="91"/>
      <c r="B108" s="102" t="s">
        <v>5</v>
      </c>
      <c r="C108" s="103" t="s">
        <v>54</v>
      </c>
      <c r="D108" s="197" t="s">
        <v>286</v>
      </c>
      <c r="E108" s="199"/>
      <c r="F108" s="7"/>
      <c r="G108" s="8"/>
    </row>
    <row r="109" spans="1:7" s="76" customFormat="1" ht="50.25" customHeight="1" x14ac:dyDescent="0.3">
      <c r="A109" s="93"/>
      <c r="B109" s="85" t="s">
        <v>4</v>
      </c>
      <c r="C109" s="86" t="s">
        <v>237</v>
      </c>
      <c r="D109" s="207"/>
      <c r="E109" s="201"/>
      <c r="F109" s="7"/>
      <c r="G109" s="8"/>
    </row>
    <row r="110" spans="1:7" s="59" customFormat="1" ht="50.25" customHeight="1" x14ac:dyDescent="0.35">
      <c r="A110" s="107">
        <v>23</v>
      </c>
      <c r="B110" s="184" t="s">
        <v>55</v>
      </c>
      <c r="C110" s="185"/>
      <c r="D110" s="104"/>
      <c r="E110" s="105"/>
      <c r="F110" s="51"/>
      <c r="G110" s="51"/>
    </row>
    <row r="111" spans="1:7" s="59" customFormat="1" ht="50.25" customHeight="1" x14ac:dyDescent="0.35">
      <c r="A111" s="61">
        <v>231</v>
      </c>
      <c r="B111" s="162" t="s">
        <v>56</v>
      </c>
      <c r="C111" s="163"/>
      <c r="D111" s="62" t="s">
        <v>305</v>
      </c>
      <c r="E111" s="63"/>
      <c r="F111" s="7"/>
      <c r="G111" s="8" t="str">
        <f>IF(OR(G112="( 3 ・ 2 ・ 1 )",G119="( 3 ・ 2 ・ 1 )"),"( a ・ b ・ c )",IF(AND(G112=3,G119=3),"a",IF((G112+G119)/2&gt;=2,"b","c")))</f>
        <v>( a ・ b ・ c )</v>
      </c>
    </row>
    <row r="112" spans="1:7" s="66" customFormat="1" ht="50.25" customHeight="1" x14ac:dyDescent="0.35">
      <c r="A112" s="64">
        <v>2311</v>
      </c>
      <c r="B112" s="158" t="s">
        <v>57</v>
      </c>
      <c r="C112" s="159"/>
      <c r="D112" s="62" t="s">
        <v>310</v>
      </c>
      <c r="E112" s="65"/>
      <c r="F112" s="51"/>
      <c r="G112" s="11" t="str">
        <f>IF(OR(D113="○ / △ / ×",D115="○ / △ / ×",D117="○ / △ / ×"),"( 3 ・ 2 ・ 1 )",IF(AND(D113="○",D115="○",D117="○"),3,IF(OR(D113="×",D115="×",D117="×"),1,IF(OR(D113="△",D115="△",D117="△"),2,""))))</f>
        <v>( 3 ・ 2 ・ 1 )</v>
      </c>
    </row>
    <row r="113" spans="1:9" s="66" customFormat="1" ht="50.25" customHeight="1" x14ac:dyDescent="0.35">
      <c r="A113" s="91"/>
      <c r="B113" s="95" t="s">
        <v>2</v>
      </c>
      <c r="C113" s="96" t="s">
        <v>58</v>
      </c>
      <c r="D113" s="197" t="s">
        <v>286</v>
      </c>
      <c r="E113" s="199"/>
      <c r="F113" s="51"/>
      <c r="G113" s="51"/>
    </row>
    <row r="114" spans="1:9" s="76" customFormat="1" ht="50.25" customHeight="1" x14ac:dyDescent="0.3">
      <c r="A114" s="92"/>
      <c r="B114" s="71" t="s">
        <v>4</v>
      </c>
      <c r="C114" s="72" t="s">
        <v>59</v>
      </c>
      <c r="D114" s="198"/>
      <c r="E114" s="200"/>
      <c r="F114" s="51"/>
      <c r="G114" s="51"/>
    </row>
    <row r="115" spans="1:9" s="66" customFormat="1" ht="50.25" customHeight="1" x14ac:dyDescent="0.35">
      <c r="A115" s="91"/>
      <c r="B115" s="68" t="s">
        <v>5</v>
      </c>
      <c r="C115" s="69" t="s">
        <v>60</v>
      </c>
      <c r="D115" s="197" t="s">
        <v>286</v>
      </c>
      <c r="E115" s="199"/>
      <c r="F115" s="51"/>
      <c r="G115" s="51"/>
    </row>
    <row r="116" spans="1:9" s="76" customFormat="1" ht="68.25" customHeight="1" x14ac:dyDescent="0.3">
      <c r="A116" s="92"/>
      <c r="B116" s="71" t="s">
        <v>4</v>
      </c>
      <c r="C116" s="72" t="s">
        <v>261</v>
      </c>
      <c r="D116" s="198"/>
      <c r="E116" s="200"/>
      <c r="F116" s="51"/>
      <c r="G116" s="51"/>
    </row>
    <row r="117" spans="1:9" s="66" customFormat="1" ht="50.25" customHeight="1" x14ac:dyDescent="0.35">
      <c r="A117" s="91"/>
      <c r="B117" s="68" t="s">
        <v>9</v>
      </c>
      <c r="C117" s="69" t="s">
        <v>61</v>
      </c>
      <c r="D117" s="197" t="s">
        <v>286</v>
      </c>
      <c r="E117" s="199"/>
      <c r="F117" s="51"/>
      <c r="G117" s="51"/>
    </row>
    <row r="118" spans="1:9" s="76" customFormat="1" ht="50.25" customHeight="1" x14ac:dyDescent="0.3">
      <c r="A118" s="93"/>
      <c r="B118" s="71" t="s">
        <v>4</v>
      </c>
      <c r="C118" s="72" t="s">
        <v>238</v>
      </c>
      <c r="D118" s="198"/>
      <c r="E118" s="201"/>
      <c r="F118" s="51"/>
      <c r="G118" s="51"/>
    </row>
    <row r="119" spans="1:9" s="66" customFormat="1" ht="50.25" customHeight="1" x14ac:dyDescent="0.35">
      <c r="A119" s="64">
        <v>2312</v>
      </c>
      <c r="B119" s="178" t="s">
        <v>62</v>
      </c>
      <c r="C119" s="183"/>
      <c r="D119" s="62" t="s">
        <v>310</v>
      </c>
      <c r="E119" s="65"/>
      <c r="F119" s="7"/>
      <c r="G119" s="8" t="str">
        <f>IF(OR(D120="○ / △ / ×",D121="○ / △ / ×"),"( 3 ・ 2 ・ 1 )",IF(AND(D120="○",D121="○"),3,IF(OR(D120="×",D121="×"),1,IF(OR(D120="△",D121="△"),2,""))))</f>
        <v>( 3 ・ 2 ・ 1 )</v>
      </c>
    </row>
    <row r="120" spans="1:9" s="66" customFormat="1" ht="50.25" customHeight="1" x14ac:dyDescent="0.35">
      <c r="A120" s="91"/>
      <c r="B120" s="108" t="s">
        <v>63</v>
      </c>
      <c r="C120" s="109" t="s">
        <v>213</v>
      </c>
      <c r="D120" s="20" t="s">
        <v>286</v>
      </c>
      <c r="E120" s="21"/>
      <c r="F120" s="7"/>
      <c r="G120" s="8"/>
    </row>
    <row r="121" spans="1:9" s="66" customFormat="1" ht="50.25" customHeight="1" x14ac:dyDescent="0.35">
      <c r="A121" s="91"/>
      <c r="B121" s="102" t="s">
        <v>64</v>
      </c>
      <c r="C121" s="103" t="s">
        <v>65</v>
      </c>
      <c r="D121" s="197" t="s">
        <v>286</v>
      </c>
      <c r="E121" s="199"/>
      <c r="F121" s="7"/>
      <c r="G121" s="8"/>
    </row>
    <row r="122" spans="1:9" s="76" customFormat="1" ht="50.25" customHeight="1" x14ac:dyDescent="0.3">
      <c r="A122" s="93"/>
      <c r="B122" s="110" t="s">
        <v>4</v>
      </c>
      <c r="C122" s="111" t="s">
        <v>66</v>
      </c>
      <c r="D122" s="207"/>
      <c r="E122" s="201"/>
      <c r="F122" s="7"/>
      <c r="G122" s="8"/>
    </row>
    <row r="123" spans="1:9" s="59" customFormat="1" ht="50.25" customHeight="1" x14ac:dyDescent="0.35">
      <c r="A123" s="107">
        <v>24</v>
      </c>
      <c r="B123" s="184" t="s">
        <v>171</v>
      </c>
      <c r="C123" s="185"/>
      <c r="D123" s="104"/>
      <c r="E123" s="105"/>
      <c r="F123" s="51"/>
      <c r="G123" s="51"/>
    </row>
    <row r="124" spans="1:9" s="59" customFormat="1" ht="50.25" customHeight="1" x14ac:dyDescent="0.35">
      <c r="A124" s="61">
        <v>241</v>
      </c>
      <c r="B124" s="162" t="s">
        <v>67</v>
      </c>
      <c r="C124" s="163"/>
      <c r="D124" s="62" t="s">
        <v>305</v>
      </c>
      <c r="E124" s="63"/>
      <c r="F124" s="7"/>
      <c r="G124" s="8" t="str">
        <f>IF(OR(G125="( 3 ・ 2 ・ 1 )",G129="( 3 ・ 2 ・ 1 )"),"( a ・ b ・ c )",IF(AND(G125=3,G129=3),"a",IF((G125+G129)/2&gt;=2,"b","c")))</f>
        <v>( a ・ b ・ c )</v>
      </c>
    </row>
    <row r="125" spans="1:9" s="66" customFormat="1" ht="50.25" customHeight="1" x14ac:dyDescent="0.35">
      <c r="A125" s="64">
        <v>2411</v>
      </c>
      <c r="B125" s="158" t="s">
        <v>172</v>
      </c>
      <c r="C125" s="159"/>
      <c r="D125" s="62" t="s">
        <v>310</v>
      </c>
      <c r="E125" s="65"/>
      <c r="F125" s="7"/>
      <c r="G125" s="8" t="str">
        <f>IF(OR(D126="○ / △ / ×",D127="○ / △ / ×"),"( 3 ・ 2 ・ 1 )",IF(AND(D126="○",D127="○"),3,IF(OR(D126="×",D127="×"),1,IF(OR(D126="△",D127="△"),2,""))))</f>
        <v>( 3 ・ 2 ・ 1 )</v>
      </c>
    </row>
    <row r="126" spans="1:9" s="66" customFormat="1" ht="50.25" customHeight="1" x14ac:dyDescent="0.35">
      <c r="A126" s="91"/>
      <c r="B126" s="112" t="s">
        <v>2</v>
      </c>
      <c r="C126" s="113" t="s">
        <v>214</v>
      </c>
      <c r="D126" s="20" t="s">
        <v>286</v>
      </c>
      <c r="E126" s="21"/>
      <c r="F126" s="7"/>
      <c r="G126" s="8"/>
    </row>
    <row r="127" spans="1:9" s="66" customFormat="1" ht="50.25" customHeight="1" x14ac:dyDescent="0.35">
      <c r="A127" s="91"/>
      <c r="B127" s="68" t="s">
        <v>64</v>
      </c>
      <c r="C127" s="69" t="s">
        <v>68</v>
      </c>
      <c r="D127" s="197" t="s">
        <v>286</v>
      </c>
      <c r="E127" s="199"/>
      <c r="F127" s="7"/>
      <c r="G127" s="8"/>
      <c r="I127" s="114"/>
    </row>
    <row r="128" spans="1:9" s="76" customFormat="1" ht="50.25" customHeight="1" x14ac:dyDescent="0.3">
      <c r="A128" s="93"/>
      <c r="B128" s="89" t="s">
        <v>4</v>
      </c>
      <c r="C128" s="86" t="s">
        <v>280</v>
      </c>
      <c r="D128" s="198"/>
      <c r="E128" s="201"/>
      <c r="F128" s="7"/>
      <c r="G128" s="8"/>
    </row>
    <row r="129" spans="1:7" s="66" customFormat="1" ht="71.5" customHeight="1" x14ac:dyDescent="0.35">
      <c r="A129" s="64">
        <v>2412</v>
      </c>
      <c r="B129" s="178" t="s">
        <v>274</v>
      </c>
      <c r="C129" s="183"/>
      <c r="D129" s="62" t="s">
        <v>310</v>
      </c>
      <c r="E129" s="65"/>
      <c r="F129" s="7"/>
      <c r="G129" s="8" t="str">
        <f t="shared" ref="G129" si="9">IF(OR(D130="○ / △ / ×",D132="○ / △ / ×"),"( 3 ・ 2 ・ 1 )",IF(AND(D130="○",D132="○"),3,IF(OR(D130="×",D132="×"),1,IF(OR(D130="△",D132="△"),2,""))))</f>
        <v>( 3 ・ 2 ・ 1 )</v>
      </c>
    </row>
    <row r="130" spans="1:7" s="66" customFormat="1" ht="50.25" customHeight="1" x14ac:dyDescent="0.35">
      <c r="A130" s="91"/>
      <c r="B130" s="68" t="s">
        <v>63</v>
      </c>
      <c r="C130" s="69" t="s">
        <v>69</v>
      </c>
      <c r="D130" s="197" t="s">
        <v>286</v>
      </c>
      <c r="E130" s="199"/>
      <c r="F130" s="7"/>
      <c r="G130" s="8"/>
    </row>
    <row r="131" spans="1:7" s="76" customFormat="1" ht="50.25" customHeight="1" x14ac:dyDescent="0.3">
      <c r="A131" s="92"/>
      <c r="B131" s="89" t="s">
        <v>4</v>
      </c>
      <c r="C131" s="106" t="s">
        <v>70</v>
      </c>
      <c r="D131" s="198"/>
      <c r="E131" s="200"/>
      <c r="F131" s="7"/>
      <c r="G131" s="8"/>
    </row>
    <row r="132" spans="1:7" s="66" customFormat="1" ht="50.25" customHeight="1" x14ac:dyDescent="0.35">
      <c r="A132" s="91"/>
      <c r="B132" s="102" t="s">
        <v>64</v>
      </c>
      <c r="C132" s="103" t="s">
        <v>71</v>
      </c>
      <c r="D132" s="197" t="s">
        <v>286</v>
      </c>
      <c r="E132" s="199"/>
      <c r="F132" s="7"/>
      <c r="G132" s="8"/>
    </row>
    <row r="133" spans="1:7" s="76" customFormat="1" ht="50.25" customHeight="1" x14ac:dyDescent="0.3">
      <c r="A133" s="93"/>
      <c r="B133" s="85" t="s">
        <v>4</v>
      </c>
      <c r="C133" s="86" t="s">
        <v>72</v>
      </c>
      <c r="D133" s="207"/>
      <c r="E133" s="201"/>
      <c r="F133" s="7"/>
      <c r="G133" s="8"/>
    </row>
    <row r="134" spans="1:7" s="100" customFormat="1" ht="50.25" customHeight="1" x14ac:dyDescent="0.4">
      <c r="A134" s="53">
        <v>3</v>
      </c>
      <c r="B134" s="188" t="s">
        <v>73</v>
      </c>
      <c r="C134" s="189"/>
      <c r="D134" s="115"/>
      <c r="E134" s="116"/>
      <c r="F134" s="51"/>
      <c r="G134" s="51"/>
    </row>
    <row r="135" spans="1:7" s="59" customFormat="1" ht="50.25" customHeight="1" x14ac:dyDescent="0.35">
      <c r="A135" s="56">
        <v>31</v>
      </c>
      <c r="B135" s="186" t="s">
        <v>74</v>
      </c>
      <c r="C135" s="187"/>
      <c r="D135" s="104"/>
      <c r="E135" s="105"/>
      <c r="F135" s="51"/>
      <c r="G135" s="51"/>
    </row>
    <row r="136" spans="1:7" s="59" customFormat="1" ht="50.25" customHeight="1" x14ac:dyDescent="0.35">
      <c r="A136" s="61">
        <v>311</v>
      </c>
      <c r="B136" s="174" t="s">
        <v>75</v>
      </c>
      <c r="C136" s="175"/>
      <c r="D136" s="62" t="s">
        <v>305</v>
      </c>
      <c r="E136" s="63"/>
      <c r="F136" s="7"/>
      <c r="G136" s="8" t="str">
        <f>IF(OR(G137="( 3 ・ 2 ・ 1 )",G142="( 3 ・ 2 ・ 1 )",G149="( 3 ・ 2 ・ 1 )",G154="( 3 ・ 2 ・ 1 )",G161="( 3 ・ 2 ・ 1 )"),"( a ・ b ・ c )",IF(AND(G137=3,G142=3,G149=3,G154=3,G161=3),"a",IF((G137+G142+G149+G154+G161)/5&gt;=2,"b","c")))</f>
        <v>( a ・ b ・ c )</v>
      </c>
    </row>
    <row r="137" spans="1:7" s="66" customFormat="1" ht="50.25" customHeight="1" x14ac:dyDescent="0.35">
      <c r="A137" s="64">
        <v>3111</v>
      </c>
      <c r="B137" s="158" t="s">
        <v>76</v>
      </c>
      <c r="C137" s="159"/>
      <c r="D137" s="62" t="s">
        <v>310</v>
      </c>
      <c r="E137" s="65"/>
      <c r="F137" s="7"/>
      <c r="G137" s="8" t="str">
        <f t="shared" ref="G137" si="10">IF(OR(D138="○ / △ / ×",D140="○ / △ / ×"),"( 3 ・ 2 ・ 1 )",IF(AND(D138="○",D140="○"),3,IF(OR(D138="×",D140="×"),1,IF(OR(D138="△",D140="△"),2,""))))</f>
        <v>( 3 ・ 2 ・ 1 )</v>
      </c>
    </row>
    <row r="138" spans="1:7" s="66" customFormat="1" ht="50.25" customHeight="1" x14ac:dyDescent="0.35">
      <c r="A138" s="91"/>
      <c r="B138" s="68" t="s">
        <v>2</v>
      </c>
      <c r="C138" s="69" t="s">
        <v>77</v>
      </c>
      <c r="D138" s="197" t="s">
        <v>286</v>
      </c>
      <c r="E138" s="199"/>
      <c r="F138" s="7"/>
      <c r="G138" s="8"/>
    </row>
    <row r="139" spans="1:7" s="76" customFormat="1" ht="50.25" customHeight="1" x14ac:dyDescent="0.3">
      <c r="A139" s="92"/>
      <c r="B139" s="71" t="s">
        <v>4</v>
      </c>
      <c r="C139" s="72" t="s">
        <v>78</v>
      </c>
      <c r="D139" s="198"/>
      <c r="E139" s="200"/>
      <c r="F139" s="7"/>
      <c r="G139" s="8"/>
    </row>
    <row r="140" spans="1:7" s="66" customFormat="1" ht="50.25" customHeight="1" x14ac:dyDescent="0.35">
      <c r="A140" s="91"/>
      <c r="B140" s="68" t="s">
        <v>5</v>
      </c>
      <c r="C140" s="69" t="s">
        <v>215</v>
      </c>
      <c r="D140" s="197" t="s">
        <v>286</v>
      </c>
      <c r="E140" s="199"/>
      <c r="F140" s="7"/>
      <c r="G140" s="8"/>
    </row>
    <row r="141" spans="1:7" s="76" customFormat="1" ht="50.25" customHeight="1" x14ac:dyDescent="0.3">
      <c r="A141" s="93"/>
      <c r="B141" s="117" t="s">
        <v>4</v>
      </c>
      <c r="C141" s="118" t="s">
        <v>262</v>
      </c>
      <c r="D141" s="198"/>
      <c r="E141" s="201"/>
      <c r="F141" s="7"/>
      <c r="G141" s="8"/>
    </row>
    <row r="142" spans="1:7" s="66" customFormat="1" ht="50.25" customHeight="1" x14ac:dyDescent="0.35">
      <c r="A142" s="64">
        <v>3112</v>
      </c>
      <c r="B142" s="178" t="s">
        <v>173</v>
      </c>
      <c r="C142" s="179"/>
      <c r="D142" s="62" t="s">
        <v>310</v>
      </c>
      <c r="E142" s="65"/>
      <c r="F142" s="51"/>
      <c r="G142" s="11" t="str">
        <f>IF(OR(D143="○ / △ / ×",D145="○ / △ / ×",D147="○ / △ / ×"),"( 3 ・ 2 ・ 1 )",IF(AND(D143="○",D145="○",D147="○"),3,IF(OR(D143="×",D145="×",D147="×"),1,IF(OR(D143="△",D145="△",D147="△"),2,""))))</f>
        <v>( 3 ・ 2 ・ 1 )</v>
      </c>
    </row>
    <row r="143" spans="1:7" s="66" customFormat="1" ht="50.25" customHeight="1" x14ac:dyDescent="0.35">
      <c r="A143" s="91"/>
      <c r="B143" s="68" t="s">
        <v>2</v>
      </c>
      <c r="C143" s="69" t="s">
        <v>216</v>
      </c>
      <c r="D143" s="197" t="s">
        <v>286</v>
      </c>
      <c r="E143" s="199"/>
      <c r="F143" s="51"/>
      <c r="G143" s="51"/>
    </row>
    <row r="144" spans="1:7" s="76" customFormat="1" ht="50.25" customHeight="1" x14ac:dyDescent="0.3">
      <c r="A144" s="92"/>
      <c r="B144" s="117" t="s">
        <v>4</v>
      </c>
      <c r="C144" s="118" t="s">
        <v>79</v>
      </c>
      <c r="D144" s="198"/>
      <c r="E144" s="200"/>
      <c r="F144" s="51"/>
      <c r="G144" s="51"/>
    </row>
    <row r="145" spans="1:7" s="66" customFormat="1" ht="50.25" customHeight="1" x14ac:dyDescent="0.35">
      <c r="A145" s="91"/>
      <c r="B145" s="119" t="s">
        <v>64</v>
      </c>
      <c r="C145" s="120" t="s">
        <v>263</v>
      </c>
      <c r="D145" s="197" t="s">
        <v>286</v>
      </c>
      <c r="E145" s="199"/>
      <c r="F145" s="51"/>
      <c r="G145" s="51"/>
    </row>
    <row r="146" spans="1:7" s="76" customFormat="1" ht="50.25" customHeight="1" x14ac:dyDescent="0.3">
      <c r="A146" s="92"/>
      <c r="B146" s="117" t="s">
        <v>4</v>
      </c>
      <c r="C146" s="118" t="s">
        <v>264</v>
      </c>
      <c r="D146" s="198"/>
      <c r="E146" s="200"/>
      <c r="F146" s="51"/>
      <c r="G146" s="51"/>
    </row>
    <row r="147" spans="1:7" s="66" customFormat="1" ht="50.25" customHeight="1" x14ac:dyDescent="0.35">
      <c r="A147" s="91"/>
      <c r="B147" s="119" t="s">
        <v>80</v>
      </c>
      <c r="C147" s="120" t="s">
        <v>81</v>
      </c>
      <c r="D147" s="197" t="s">
        <v>286</v>
      </c>
      <c r="E147" s="199"/>
      <c r="F147" s="51"/>
      <c r="G147" s="51"/>
    </row>
    <row r="148" spans="1:7" s="76" customFormat="1" ht="50.25" customHeight="1" x14ac:dyDescent="0.3">
      <c r="A148" s="93"/>
      <c r="B148" s="110" t="s">
        <v>4</v>
      </c>
      <c r="C148" s="121" t="s">
        <v>82</v>
      </c>
      <c r="D148" s="198"/>
      <c r="E148" s="201"/>
      <c r="F148" s="51"/>
      <c r="G148" s="51"/>
    </row>
    <row r="149" spans="1:7" s="66" customFormat="1" ht="50.25" customHeight="1" x14ac:dyDescent="0.35">
      <c r="A149" s="64">
        <v>3113</v>
      </c>
      <c r="B149" s="160" t="s">
        <v>174</v>
      </c>
      <c r="C149" s="161"/>
      <c r="D149" s="62" t="s">
        <v>310</v>
      </c>
      <c r="E149" s="65"/>
      <c r="F149" s="7"/>
      <c r="G149" s="8" t="str">
        <f t="shared" ref="G149" si="11">IF(OR(D150="○ / △ / ×",D152="○ / △ / ×"),"( 3 ・ 2 ・ 1 )",IF(AND(D150="○",D152="○"),3,IF(OR(D150="×",D152="×"),1,IF(OR(D150="△",D152="△"),2,""))))</f>
        <v>( 3 ・ 2 ・ 1 )</v>
      </c>
    </row>
    <row r="150" spans="1:7" s="66" customFormat="1" ht="50.25" customHeight="1" x14ac:dyDescent="0.35">
      <c r="A150" s="91"/>
      <c r="B150" s="68" t="s">
        <v>2</v>
      </c>
      <c r="C150" s="69" t="s">
        <v>217</v>
      </c>
      <c r="D150" s="197" t="s">
        <v>286</v>
      </c>
      <c r="E150" s="199"/>
      <c r="F150" s="7"/>
      <c r="G150" s="8"/>
    </row>
    <row r="151" spans="1:7" s="76" customFormat="1" ht="50.25" customHeight="1" x14ac:dyDescent="0.3">
      <c r="A151" s="92"/>
      <c r="B151" s="71" t="s">
        <v>4</v>
      </c>
      <c r="C151" s="72" t="s">
        <v>83</v>
      </c>
      <c r="D151" s="198"/>
      <c r="E151" s="200"/>
      <c r="F151" s="7"/>
      <c r="G151" s="8"/>
    </row>
    <row r="152" spans="1:7" s="66" customFormat="1" ht="50.25" customHeight="1" x14ac:dyDescent="0.35">
      <c r="A152" s="91"/>
      <c r="B152" s="68" t="s">
        <v>5</v>
      </c>
      <c r="C152" s="69" t="s">
        <v>84</v>
      </c>
      <c r="D152" s="197" t="s">
        <v>286</v>
      </c>
      <c r="E152" s="199"/>
      <c r="F152" s="7"/>
      <c r="G152" s="8"/>
    </row>
    <row r="153" spans="1:7" s="76" customFormat="1" ht="50.25" customHeight="1" x14ac:dyDescent="0.3">
      <c r="A153" s="93"/>
      <c r="B153" s="85" t="s">
        <v>4</v>
      </c>
      <c r="C153" s="86" t="s">
        <v>85</v>
      </c>
      <c r="D153" s="207"/>
      <c r="E153" s="201"/>
      <c r="F153" s="7"/>
      <c r="G153" s="8"/>
    </row>
    <row r="154" spans="1:7" s="66" customFormat="1" ht="50.25" customHeight="1" x14ac:dyDescent="0.35">
      <c r="A154" s="64">
        <v>3114</v>
      </c>
      <c r="B154" s="158" t="s">
        <v>175</v>
      </c>
      <c r="C154" s="159"/>
      <c r="D154" s="62" t="s">
        <v>310</v>
      </c>
      <c r="E154" s="65"/>
      <c r="F154" s="51"/>
      <c r="G154" s="11" t="str">
        <f>IF(OR(D155="○ / △ / ×",D157="○ / △ / ×",D159="○ / △ / ×"),"( 3 ・ 2 ・ 1 )",IF(AND(D155="○",D157="○",D159="○"),3,IF(OR(D155="×",D157="×",D159="×"),1,IF(OR(D155="△",D157="△",D159="△"),2,""))))</f>
        <v>( 3 ・ 2 ・ 1 )</v>
      </c>
    </row>
    <row r="155" spans="1:7" s="66" customFormat="1" ht="50.25" customHeight="1" x14ac:dyDescent="0.35">
      <c r="A155" s="91"/>
      <c r="B155" s="68" t="s">
        <v>2</v>
      </c>
      <c r="C155" s="69" t="s">
        <v>218</v>
      </c>
      <c r="D155" s="197" t="s">
        <v>286</v>
      </c>
      <c r="E155" s="199"/>
      <c r="F155" s="51"/>
      <c r="G155" s="51"/>
    </row>
    <row r="156" spans="1:7" s="76" customFormat="1" ht="50.25" customHeight="1" x14ac:dyDescent="0.3">
      <c r="A156" s="92"/>
      <c r="B156" s="122" t="s">
        <v>4</v>
      </c>
      <c r="C156" s="121" t="s">
        <v>86</v>
      </c>
      <c r="D156" s="198"/>
      <c r="E156" s="200"/>
      <c r="F156" s="51"/>
      <c r="G156" s="51"/>
    </row>
    <row r="157" spans="1:7" s="66" customFormat="1" ht="50.25" customHeight="1" x14ac:dyDescent="0.35">
      <c r="A157" s="91"/>
      <c r="B157" s="95" t="s">
        <v>64</v>
      </c>
      <c r="C157" s="96" t="s">
        <v>265</v>
      </c>
      <c r="D157" s="197" t="s">
        <v>286</v>
      </c>
      <c r="E157" s="199"/>
      <c r="F157" s="51"/>
      <c r="G157" s="51"/>
    </row>
    <row r="158" spans="1:7" s="76" customFormat="1" ht="50.25" customHeight="1" x14ac:dyDescent="0.3">
      <c r="A158" s="92"/>
      <c r="B158" s="117" t="s">
        <v>4</v>
      </c>
      <c r="C158" s="118" t="s">
        <v>266</v>
      </c>
      <c r="D158" s="198"/>
      <c r="E158" s="200"/>
      <c r="F158" s="51"/>
      <c r="G158" s="51"/>
    </row>
    <row r="159" spans="1:7" s="66" customFormat="1" ht="50.25" customHeight="1" x14ac:dyDescent="0.35">
      <c r="A159" s="91"/>
      <c r="B159" s="119" t="s">
        <v>87</v>
      </c>
      <c r="C159" s="103" t="s">
        <v>88</v>
      </c>
      <c r="D159" s="197" t="s">
        <v>286</v>
      </c>
      <c r="E159" s="199"/>
      <c r="F159" s="51"/>
      <c r="G159" s="51"/>
    </row>
    <row r="160" spans="1:7" s="76" customFormat="1" ht="50.25" customHeight="1" x14ac:dyDescent="0.3">
      <c r="A160" s="93"/>
      <c r="B160" s="110" t="s">
        <v>4</v>
      </c>
      <c r="C160" s="111" t="s">
        <v>267</v>
      </c>
      <c r="D160" s="198"/>
      <c r="E160" s="201"/>
      <c r="F160" s="51"/>
      <c r="G160" s="51"/>
    </row>
    <row r="161" spans="1:7" s="66" customFormat="1" ht="50.25" customHeight="1" x14ac:dyDescent="0.35">
      <c r="A161" s="64">
        <v>3115</v>
      </c>
      <c r="B161" s="158" t="s">
        <v>176</v>
      </c>
      <c r="C161" s="159"/>
      <c r="D161" s="62" t="s">
        <v>310</v>
      </c>
      <c r="E161" s="65"/>
      <c r="F161" s="51"/>
      <c r="G161" s="11" t="str">
        <f>IF(OR(D162="○ / △ / ×",D164="○ / △ / ×",D166="○ / △ / ×"),"( 3 ・ 2 ・ 1 )",IF(AND(D162="○",D164="○",D166="○"),3,IF(OR(D162="×",D164="×",D166="×"),1,IF(OR(D162="△",D164="△",D166="△"),2,""))))</f>
        <v>( 3 ・ 2 ・ 1 )</v>
      </c>
    </row>
    <row r="162" spans="1:7" s="66" customFormat="1" ht="50.25" customHeight="1" x14ac:dyDescent="0.35">
      <c r="A162" s="91"/>
      <c r="B162" s="68" t="s">
        <v>2</v>
      </c>
      <c r="C162" s="69" t="s">
        <v>219</v>
      </c>
      <c r="D162" s="197" t="s">
        <v>286</v>
      </c>
      <c r="E162" s="199"/>
      <c r="F162" s="51"/>
      <c r="G162" s="51"/>
    </row>
    <row r="163" spans="1:7" s="76" customFormat="1" ht="50.25" customHeight="1" x14ac:dyDescent="0.3">
      <c r="A163" s="92"/>
      <c r="B163" s="122" t="s">
        <v>4</v>
      </c>
      <c r="C163" s="121" t="s">
        <v>89</v>
      </c>
      <c r="D163" s="198"/>
      <c r="E163" s="200"/>
      <c r="F163" s="51"/>
      <c r="G163" s="51"/>
    </row>
    <row r="164" spans="1:7" s="66" customFormat="1" ht="50.25" customHeight="1" x14ac:dyDescent="0.35">
      <c r="A164" s="91"/>
      <c r="B164" s="95" t="s">
        <v>64</v>
      </c>
      <c r="C164" s="96" t="s">
        <v>268</v>
      </c>
      <c r="D164" s="197" t="s">
        <v>286</v>
      </c>
      <c r="E164" s="199"/>
      <c r="F164" s="51"/>
      <c r="G164" s="51"/>
    </row>
    <row r="165" spans="1:7" s="76" customFormat="1" ht="50.25" customHeight="1" x14ac:dyDescent="0.3">
      <c r="A165" s="92"/>
      <c r="B165" s="117" t="s">
        <v>4</v>
      </c>
      <c r="C165" s="118" t="s">
        <v>269</v>
      </c>
      <c r="D165" s="198"/>
      <c r="E165" s="200"/>
      <c r="F165" s="51"/>
      <c r="G165" s="51"/>
    </row>
    <row r="166" spans="1:7" s="66" customFormat="1" ht="50.25" customHeight="1" x14ac:dyDescent="0.35">
      <c r="A166" s="91"/>
      <c r="B166" s="119" t="s">
        <v>87</v>
      </c>
      <c r="C166" s="103" t="s">
        <v>90</v>
      </c>
      <c r="D166" s="197" t="s">
        <v>286</v>
      </c>
      <c r="E166" s="199"/>
      <c r="F166" s="51"/>
      <c r="G166" s="51"/>
    </row>
    <row r="167" spans="1:7" s="76" customFormat="1" ht="50.25" customHeight="1" x14ac:dyDescent="0.3">
      <c r="A167" s="93"/>
      <c r="B167" s="110" t="s">
        <v>4</v>
      </c>
      <c r="C167" s="111" t="s">
        <v>267</v>
      </c>
      <c r="D167" s="207"/>
      <c r="E167" s="201"/>
      <c r="F167" s="51"/>
      <c r="G167" s="51"/>
    </row>
    <row r="168" spans="1:7" s="59" customFormat="1" ht="50.25" customHeight="1" x14ac:dyDescent="0.35">
      <c r="A168" s="61">
        <v>312</v>
      </c>
      <c r="B168" s="174" t="s">
        <v>163</v>
      </c>
      <c r="C168" s="175"/>
      <c r="D168" s="62" t="s">
        <v>305</v>
      </c>
      <c r="E168" s="63"/>
      <c r="F168" s="7"/>
      <c r="G168" s="8" t="str">
        <f>IF(OR(G169="( 3 ・ 2 ・ 1 )",G176="( 3 ・ 2 ・ 1 )"),"( a ・ b ・ c )",IF(AND(G169=3,G176=3),"a",IF((G169+G176)/2&gt;=2,"b","c")))</f>
        <v>( a ・ b ・ c )</v>
      </c>
    </row>
    <row r="169" spans="1:7" s="66" customFormat="1" ht="50.25" customHeight="1" x14ac:dyDescent="0.35">
      <c r="A169" s="64">
        <v>3121</v>
      </c>
      <c r="B169" s="158" t="s">
        <v>270</v>
      </c>
      <c r="C169" s="159"/>
      <c r="D169" s="62" t="s">
        <v>310</v>
      </c>
      <c r="E169" s="65"/>
      <c r="F169" s="51"/>
      <c r="G169" s="11" t="str">
        <f>IF(OR(D170="○ / △ / ×",D172="○ / △ / ×",D174="○ / △ / ×"),"( 3 ・ 2 ・ 1 )",IF(AND(D170="○",D172="○",D174="○"),3,IF(OR(D170="×",D172="×",D174="×"),1,IF(OR(D170="△",D172="△",D174="△"),2,""))))</f>
        <v>( 3 ・ 2 ・ 1 )</v>
      </c>
    </row>
    <row r="170" spans="1:7" s="66" customFormat="1" ht="50.25" customHeight="1" x14ac:dyDescent="0.35">
      <c r="A170" s="91"/>
      <c r="B170" s="68" t="s">
        <v>2</v>
      </c>
      <c r="C170" s="69" t="s">
        <v>164</v>
      </c>
      <c r="D170" s="197" t="s">
        <v>286</v>
      </c>
      <c r="E170" s="199"/>
      <c r="F170" s="51"/>
      <c r="G170" s="51"/>
    </row>
    <row r="171" spans="1:7" s="76" customFormat="1" ht="50.25" customHeight="1" x14ac:dyDescent="0.3">
      <c r="A171" s="92"/>
      <c r="B171" s="71" t="s">
        <v>40</v>
      </c>
      <c r="C171" s="72" t="s">
        <v>92</v>
      </c>
      <c r="D171" s="198"/>
      <c r="E171" s="200"/>
      <c r="F171" s="51"/>
      <c r="G171" s="51"/>
    </row>
    <row r="172" spans="1:7" s="66" customFormat="1" ht="50.25" customHeight="1" x14ac:dyDescent="0.35">
      <c r="A172" s="91"/>
      <c r="B172" s="68" t="s">
        <v>5</v>
      </c>
      <c r="C172" s="69" t="s">
        <v>93</v>
      </c>
      <c r="D172" s="197" t="s">
        <v>286</v>
      </c>
      <c r="E172" s="199"/>
      <c r="F172" s="51"/>
      <c r="G172" s="51"/>
    </row>
    <row r="173" spans="1:7" s="76" customFormat="1" ht="50.25" customHeight="1" x14ac:dyDescent="0.3">
      <c r="A173" s="92"/>
      <c r="B173" s="122" t="s">
        <v>4</v>
      </c>
      <c r="C173" s="121" t="s">
        <v>94</v>
      </c>
      <c r="D173" s="198"/>
      <c r="E173" s="200"/>
      <c r="F173" s="51"/>
      <c r="G173" s="51"/>
    </row>
    <row r="174" spans="1:7" s="66" customFormat="1" ht="50.25" customHeight="1" x14ac:dyDescent="0.35">
      <c r="A174" s="91"/>
      <c r="B174" s="68" t="s">
        <v>87</v>
      </c>
      <c r="C174" s="69" t="s">
        <v>95</v>
      </c>
      <c r="D174" s="197" t="s">
        <v>286</v>
      </c>
      <c r="E174" s="199"/>
      <c r="F174" s="51"/>
      <c r="G174" s="51"/>
    </row>
    <row r="175" spans="1:7" s="76" customFormat="1" ht="50.25" customHeight="1" x14ac:dyDescent="0.3">
      <c r="A175" s="93"/>
      <c r="B175" s="122" t="s">
        <v>4</v>
      </c>
      <c r="C175" s="121" t="s">
        <v>96</v>
      </c>
      <c r="D175" s="198"/>
      <c r="E175" s="201"/>
      <c r="F175" s="51"/>
      <c r="G175" s="51"/>
    </row>
    <row r="176" spans="1:7" s="66" customFormat="1" ht="50.25" customHeight="1" x14ac:dyDescent="0.35">
      <c r="A176" s="64">
        <v>3122</v>
      </c>
      <c r="B176" s="158" t="s">
        <v>97</v>
      </c>
      <c r="C176" s="159"/>
      <c r="D176" s="62" t="s">
        <v>310</v>
      </c>
      <c r="E176" s="65"/>
      <c r="F176" s="7"/>
      <c r="G176" s="8" t="str">
        <f t="shared" ref="G176" si="12">IF(OR(D177="○ / △ / ×",D179="○ / △ / ×"),"( 3 ・ 2 ・ 1 )",IF(AND(D177="○",D179="○"),3,IF(OR(D177="×",D179="×"),1,IF(OR(D177="△",D179="△"),2,""))))</f>
        <v>( 3 ・ 2 ・ 1 )</v>
      </c>
    </row>
    <row r="177" spans="1:7" s="66" customFormat="1" ht="50.25" customHeight="1" x14ac:dyDescent="0.35">
      <c r="A177" s="91"/>
      <c r="B177" s="68" t="s">
        <v>2</v>
      </c>
      <c r="C177" s="69" t="s">
        <v>99</v>
      </c>
      <c r="D177" s="197" t="s">
        <v>286</v>
      </c>
      <c r="E177" s="199"/>
      <c r="F177" s="7"/>
      <c r="G177" s="8"/>
    </row>
    <row r="178" spans="1:7" s="76" customFormat="1" ht="50.25" customHeight="1" x14ac:dyDescent="0.3">
      <c r="A178" s="92"/>
      <c r="B178" s="122" t="s">
        <v>4</v>
      </c>
      <c r="C178" s="121" t="s">
        <v>283</v>
      </c>
      <c r="D178" s="198"/>
      <c r="E178" s="200"/>
      <c r="F178" s="7"/>
      <c r="G178" s="8"/>
    </row>
    <row r="179" spans="1:7" s="66" customFormat="1" ht="50.25" customHeight="1" x14ac:dyDescent="0.35">
      <c r="A179" s="91"/>
      <c r="B179" s="68" t="s">
        <v>5</v>
      </c>
      <c r="C179" s="69" t="s">
        <v>284</v>
      </c>
      <c r="D179" s="197" t="s">
        <v>286</v>
      </c>
      <c r="E179" s="199"/>
      <c r="F179" s="7"/>
      <c r="G179" s="8"/>
    </row>
    <row r="180" spans="1:7" s="76" customFormat="1" ht="50.25" customHeight="1" x14ac:dyDescent="0.3">
      <c r="A180" s="93"/>
      <c r="B180" s="85" t="s">
        <v>4</v>
      </c>
      <c r="C180" s="86" t="s">
        <v>239</v>
      </c>
      <c r="D180" s="207"/>
      <c r="E180" s="201"/>
      <c r="F180" s="7"/>
      <c r="G180" s="8"/>
    </row>
    <row r="181" spans="1:7" s="59" customFormat="1" ht="50.25" customHeight="1" x14ac:dyDescent="0.35">
      <c r="A181" s="123">
        <v>32</v>
      </c>
      <c r="B181" s="168" t="s">
        <v>100</v>
      </c>
      <c r="C181" s="182"/>
      <c r="D181" s="104"/>
      <c r="E181" s="105"/>
      <c r="F181" s="51"/>
      <c r="G181" s="51"/>
    </row>
    <row r="182" spans="1:7" s="59" customFormat="1" ht="50.25" customHeight="1" x14ac:dyDescent="0.35">
      <c r="A182" s="61">
        <v>321</v>
      </c>
      <c r="B182" s="162" t="s">
        <v>220</v>
      </c>
      <c r="C182" s="163"/>
      <c r="D182" s="62" t="s">
        <v>305</v>
      </c>
      <c r="E182" s="63"/>
      <c r="F182" s="7"/>
      <c r="G182" s="8" t="str">
        <f>IF(OR(G183="( 3 ・ 2 ・ 1 )",G188="( 3 ・ 2 ・ 1 )"),"( a ・ b ・ c )",IF(AND(G183=3,G188=3),"a",IF((G183+G188)/2&gt;=2,"b","c")))</f>
        <v>( a ・ b ・ c )</v>
      </c>
    </row>
    <row r="183" spans="1:7" s="66" customFormat="1" ht="50.25" customHeight="1" x14ac:dyDescent="0.35">
      <c r="A183" s="64">
        <v>3211</v>
      </c>
      <c r="B183" s="158" t="s">
        <v>177</v>
      </c>
      <c r="C183" s="159"/>
      <c r="D183" s="62" t="s">
        <v>310</v>
      </c>
      <c r="E183" s="65"/>
      <c r="F183" s="7"/>
      <c r="G183" s="8" t="str">
        <f t="shared" ref="G183" si="13">IF(OR(D184="○ / △ / ×",D186="○ / △ / ×"),"( 3 ・ 2 ・ 1 )",IF(AND(D184="○",D186="○"),3,IF(OR(D184="×",D186="×"),1,IF(OR(D184="△",D186="△"),2,""))))</f>
        <v>( 3 ・ 2 ・ 1 )</v>
      </c>
    </row>
    <row r="184" spans="1:7" s="66" customFormat="1" ht="50.25" customHeight="1" x14ac:dyDescent="0.35">
      <c r="A184" s="91"/>
      <c r="B184" s="95" t="s">
        <v>2</v>
      </c>
      <c r="C184" s="96" t="s">
        <v>221</v>
      </c>
      <c r="D184" s="197" t="s">
        <v>286</v>
      </c>
      <c r="E184" s="199"/>
      <c r="F184" s="7"/>
      <c r="G184" s="8"/>
    </row>
    <row r="185" spans="1:7" s="76" customFormat="1" ht="50.25" customHeight="1" x14ac:dyDescent="0.3">
      <c r="A185" s="92"/>
      <c r="B185" s="71" t="s">
        <v>4</v>
      </c>
      <c r="C185" s="72" t="s">
        <v>101</v>
      </c>
      <c r="D185" s="198"/>
      <c r="E185" s="200"/>
      <c r="F185" s="7"/>
      <c r="G185" s="8"/>
    </row>
    <row r="186" spans="1:7" s="66" customFormat="1" ht="50.25" customHeight="1" x14ac:dyDescent="0.35">
      <c r="A186" s="91"/>
      <c r="B186" s="68" t="s">
        <v>64</v>
      </c>
      <c r="C186" s="69" t="s">
        <v>222</v>
      </c>
      <c r="D186" s="197" t="s">
        <v>286</v>
      </c>
      <c r="E186" s="199"/>
      <c r="F186" s="7"/>
      <c r="G186" s="8"/>
    </row>
    <row r="187" spans="1:7" s="76" customFormat="1" ht="50.25" customHeight="1" x14ac:dyDescent="0.3">
      <c r="A187" s="93"/>
      <c r="B187" s="101" t="s">
        <v>4</v>
      </c>
      <c r="C187" s="90" t="s">
        <v>102</v>
      </c>
      <c r="D187" s="198"/>
      <c r="E187" s="201"/>
      <c r="F187" s="7"/>
      <c r="G187" s="8"/>
    </row>
    <row r="188" spans="1:7" s="66" customFormat="1" ht="50.25" customHeight="1" x14ac:dyDescent="0.35">
      <c r="A188" s="64">
        <v>3212</v>
      </c>
      <c r="B188" s="160" t="s">
        <v>178</v>
      </c>
      <c r="C188" s="161"/>
      <c r="D188" s="62" t="s">
        <v>310</v>
      </c>
      <c r="E188" s="65"/>
      <c r="F188" s="51"/>
      <c r="G188" s="11" t="str">
        <f>IF(OR(D189="○ / △ / ×",D191="○ / △ / ×",D192="○ / △ / ×"),"( 3 ・ 2 ・ 1 )",IF(AND(D189="○",D191="○",D192="○"),3,IF(OR(D189="×",D191="×",D192="×"),1,IF(OR(D189="△",D191="△",D192="△"),2,""))))</f>
        <v>( 3 ・ 2 ・ 1 )</v>
      </c>
    </row>
    <row r="189" spans="1:7" s="66" customFormat="1" ht="50.25" customHeight="1" x14ac:dyDescent="0.35">
      <c r="A189" s="91"/>
      <c r="B189" s="95" t="s">
        <v>2</v>
      </c>
      <c r="C189" s="96" t="s">
        <v>103</v>
      </c>
      <c r="D189" s="197" t="s">
        <v>286</v>
      </c>
      <c r="E189" s="199"/>
      <c r="F189" s="51"/>
      <c r="G189" s="51"/>
    </row>
    <row r="190" spans="1:7" s="76" customFormat="1" ht="50.25" customHeight="1" x14ac:dyDescent="0.3">
      <c r="A190" s="92"/>
      <c r="B190" s="89" t="s">
        <v>4</v>
      </c>
      <c r="C190" s="106" t="s">
        <v>104</v>
      </c>
      <c r="D190" s="198"/>
      <c r="E190" s="200"/>
      <c r="F190" s="51"/>
      <c r="G190" s="51"/>
    </row>
    <row r="191" spans="1:7" s="66" customFormat="1" ht="50.25" customHeight="1" x14ac:dyDescent="0.35">
      <c r="A191" s="91"/>
      <c r="B191" s="102" t="s">
        <v>38</v>
      </c>
      <c r="C191" s="103" t="s">
        <v>223</v>
      </c>
      <c r="D191" s="20" t="s">
        <v>286</v>
      </c>
      <c r="E191" s="21"/>
      <c r="F191" s="51"/>
      <c r="G191" s="51"/>
    </row>
    <row r="192" spans="1:7" s="66" customFormat="1" ht="50.25" customHeight="1" x14ac:dyDescent="0.35">
      <c r="A192" s="91"/>
      <c r="B192" s="95" t="s">
        <v>87</v>
      </c>
      <c r="C192" s="96" t="s">
        <v>105</v>
      </c>
      <c r="D192" s="197" t="s">
        <v>286</v>
      </c>
      <c r="E192" s="199"/>
      <c r="F192" s="51"/>
      <c r="G192" s="51"/>
    </row>
    <row r="193" spans="1:7" s="76" customFormat="1" ht="50.25" customHeight="1" x14ac:dyDescent="0.3">
      <c r="A193" s="93"/>
      <c r="B193" s="110" t="s">
        <v>4</v>
      </c>
      <c r="C193" s="111" t="s">
        <v>106</v>
      </c>
      <c r="D193" s="207"/>
      <c r="E193" s="201"/>
      <c r="F193" s="51"/>
      <c r="G193" s="51"/>
    </row>
    <row r="194" spans="1:7" s="100" customFormat="1" ht="50.25" customHeight="1" x14ac:dyDescent="0.4">
      <c r="A194" s="53">
        <v>4</v>
      </c>
      <c r="B194" s="180" t="s">
        <v>107</v>
      </c>
      <c r="C194" s="181"/>
      <c r="D194" s="115"/>
      <c r="E194" s="116"/>
      <c r="F194" s="51"/>
      <c r="G194" s="51"/>
    </row>
    <row r="195" spans="1:7" s="59" customFormat="1" ht="50.25" customHeight="1" x14ac:dyDescent="0.35">
      <c r="A195" s="124">
        <v>41</v>
      </c>
      <c r="B195" s="164" t="s">
        <v>179</v>
      </c>
      <c r="C195" s="165"/>
      <c r="D195" s="104"/>
      <c r="E195" s="105"/>
      <c r="F195" s="51"/>
      <c r="G195" s="51"/>
    </row>
    <row r="196" spans="1:7" s="59" customFormat="1" ht="50.25" customHeight="1" x14ac:dyDescent="0.35">
      <c r="A196" s="61">
        <v>411</v>
      </c>
      <c r="B196" s="162" t="s">
        <v>108</v>
      </c>
      <c r="C196" s="163"/>
      <c r="D196" s="62" t="s">
        <v>305</v>
      </c>
      <c r="E196" s="63"/>
      <c r="F196" s="7"/>
      <c r="G196" s="8" t="str">
        <f>IF(OR(G197="( 3 ・ 2 ・ 1 )",G202="( 3 ・ 2 ・ 1 )",G207="( 3 ・ 2 ・ 1 )"),"( a ・ b ・ c )",IF(AND(G197=3,G202=3,G207=3),"a",IF((G197+G202+G207)/3&gt;=2,"b","c")))</f>
        <v>( a ・ b ・ c )</v>
      </c>
    </row>
    <row r="197" spans="1:7" s="66" customFormat="1" ht="50.25" customHeight="1" x14ac:dyDescent="0.35">
      <c r="A197" s="64">
        <v>4111</v>
      </c>
      <c r="B197" s="158" t="s">
        <v>180</v>
      </c>
      <c r="C197" s="159"/>
      <c r="D197" s="62" t="s">
        <v>310</v>
      </c>
      <c r="E197" s="65"/>
      <c r="F197" s="7"/>
      <c r="G197" s="8" t="str">
        <f t="shared" ref="G197" si="14">IF(OR(D198="○ / △ / ×",D200="○ / △ / ×"),"( 3 ・ 2 ・ 1 )",IF(AND(D198="○",D200="○"),3,IF(OR(D198="×",D200="×"),1,IF(OR(D198="△",D200="△"),2,""))))</f>
        <v>( 3 ・ 2 ・ 1 )</v>
      </c>
    </row>
    <row r="198" spans="1:7" s="66" customFormat="1" ht="50.25" customHeight="1" x14ac:dyDescent="0.35">
      <c r="A198" s="91"/>
      <c r="B198" s="68" t="s">
        <v>2</v>
      </c>
      <c r="C198" s="69" t="s">
        <v>224</v>
      </c>
      <c r="D198" s="197" t="s">
        <v>286</v>
      </c>
      <c r="E198" s="199"/>
      <c r="F198" s="7"/>
      <c r="G198" s="8"/>
    </row>
    <row r="199" spans="1:7" s="76" customFormat="1" ht="50.25" customHeight="1" x14ac:dyDescent="0.3">
      <c r="A199" s="92"/>
      <c r="B199" s="101" t="s">
        <v>4</v>
      </c>
      <c r="C199" s="90" t="s">
        <v>240</v>
      </c>
      <c r="D199" s="198"/>
      <c r="E199" s="200"/>
      <c r="F199" s="7"/>
      <c r="G199" s="8"/>
    </row>
    <row r="200" spans="1:7" s="66" customFormat="1" ht="50.25" customHeight="1" x14ac:dyDescent="0.35">
      <c r="A200" s="91"/>
      <c r="B200" s="119" t="s">
        <v>38</v>
      </c>
      <c r="C200" s="120" t="s">
        <v>271</v>
      </c>
      <c r="D200" s="197" t="s">
        <v>286</v>
      </c>
      <c r="E200" s="199"/>
      <c r="F200" s="7"/>
      <c r="G200" s="8"/>
    </row>
    <row r="201" spans="1:7" s="76" customFormat="1" ht="50.25" customHeight="1" x14ac:dyDescent="0.3">
      <c r="A201" s="93"/>
      <c r="B201" s="85" t="s">
        <v>4</v>
      </c>
      <c r="C201" s="86" t="s">
        <v>272</v>
      </c>
      <c r="D201" s="198"/>
      <c r="E201" s="201"/>
      <c r="F201" s="7"/>
      <c r="G201" s="8"/>
    </row>
    <row r="202" spans="1:7" s="66" customFormat="1" ht="50.25" customHeight="1" x14ac:dyDescent="0.35">
      <c r="A202" s="64">
        <v>4112</v>
      </c>
      <c r="B202" s="158" t="s">
        <v>109</v>
      </c>
      <c r="C202" s="159"/>
      <c r="D202" s="62" t="s">
        <v>310</v>
      </c>
      <c r="E202" s="65"/>
      <c r="F202" s="51"/>
      <c r="G202" s="11" t="str">
        <f>IF(OR(D203="○ / △ / ×",D205="○ / △ / ×"),"( 3 ・ 2 ・ 1 )",IF(AND(D203="○",D205="○"),3,IF(OR(D203="×",D205="×"),1,IF(OR(D203="△",D205="△"),2,""))))</f>
        <v>( 3 ・ 2 ・ 1 )</v>
      </c>
    </row>
    <row r="203" spans="1:7" s="66" customFormat="1" ht="50.25" customHeight="1" x14ac:dyDescent="0.35">
      <c r="A203" s="91"/>
      <c r="B203" s="68" t="s">
        <v>111</v>
      </c>
      <c r="C203" s="69" t="s">
        <v>112</v>
      </c>
      <c r="D203" s="197" t="s">
        <v>286</v>
      </c>
      <c r="E203" s="199"/>
      <c r="F203" s="51"/>
      <c r="G203" s="51"/>
    </row>
    <row r="204" spans="1:7" s="76" customFormat="1" ht="50.25" customHeight="1" x14ac:dyDescent="0.3">
      <c r="A204" s="92"/>
      <c r="B204" s="101" t="s">
        <v>4</v>
      </c>
      <c r="C204" s="90" t="s">
        <v>273</v>
      </c>
      <c r="D204" s="198"/>
      <c r="E204" s="200"/>
      <c r="F204" s="51"/>
      <c r="G204" s="51"/>
    </row>
    <row r="205" spans="1:7" s="66" customFormat="1" ht="50.25" customHeight="1" x14ac:dyDescent="0.35">
      <c r="A205" s="91"/>
      <c r="B205" s="95" t="s">
        <v>38</v>
      </c>
      <c r="C205" s="69" t="s">
        <v>114</v>
      </c>
      <c r="D205" s="197" t="s">
        <v>286</v>
      </c>
      <c r="E205" s="199"/>
      <c r="F205" s="51"/>
      <c r="G205" s="51"/>
    </row>
    <row r="206" spans="1:7" s="76" customFormat="1" ht="50.25" customHeight="1" x14ac:dyDescent="0.3">
      <c r="A206" s="92"/>
      <c r="B206" s="101" t="s">
        <v>4</v>
      </c>
      <c r="C206" s="106" t="s">
        <v>116</v>
      </c>
      <c r="D206" s="198"/>
      <c r="E206" s="201"/>
      <c r="F206" s="51"/>
      <c r="G206" s="51"/>
    </row>
    <row r="207" spans="1:7" s="66" customFormat="1" ht="50.25" customHeight="1" x14ac:dyDescent="0.35">
      <c r="A207" s="64">
        <v>4113</v>
      </c>
      <c r="B207" s="160" t="s">
        <v>117</v>
      </c>
      <c r="C207" s="161"/>
      <c r="D207" s="62" t="s">
        <v>310</v>
      </c>
      <c r="E207" s="65"/>
      <c r="F207" s="51"/>
      <c r="G207" s="11" t="str">
        <f>IF(OR(D208="○ / △ / ×",D210="○ / △ / ×",D212="○ / △ / ×"),"( 3 ・ 2 ・ 1 )",IF(AND(D208="○",D210="○",D212="○"),3,IF(OR(D208="×",D210="×",D212="×"),1,IF(OR(D208="△",D210="△",D212="△"),2,""))))</f>
        <v>( 3 ・ 2 ・ 1 )</v>
      </c>
    </row>
    <row r="208" spans="1:7" s="66" customFormat="1" ht="50.25" customHeight="1" x14ac:dyDescent="0.35">
      <c r="A208" s="91"/>
      <c r="B208" s="68" t="s">
        <v>2</v>
      </c>
      <c r="C208" s="69" t="s">
        <v>118</v>
      </c>
      <c r="D208" s="197" t="s">
        <v>286</v>
      </c>
      <c r="E208" s="199"/>
      <c r="F208" s="51"/>
      <c r="G208" s="51"/>
    </row>
    <row r="209" spans="1:7" s="76" customFormat="1" ht="50.25" customHeight="1" x14ac:dyDescent="0.3">
      <c r="A209" s="92"/>
      <c r="B209" s="71" t="s">
        <v>4</v>
      </c>
      <c r="C209" s="72" t="s">
        <v>119</v>
      </c>
      <c r="D209" s="198"/>
      <c r="E209" s="200"/>
      <c r="F209" s="51"/>
    </row>
    <row r="210" spans="1:7" s="66" customFormat="1" ht="50.25" customHeight="1" x14ac:dyDescent="0.35">
      <c r="A210" s="91"/>
      <c r="B210" s="68" t="s">
        <v>5</v>
      </c>
      <c r="C210" s="69" t="s">
        <v>120</v>
      </c>
      <c r="D210" s="197" t="s">
        <v>286</v>
      </c>
      <c r="E210" s="199"/>
      <c r="F210" s="51"/>
      <c r="G210" s="51"/>
    </row>
    <row r="211" spans="1:7" s="76" customFormat="1" ht="50.25" customHeight="1" x14ac:dyDescent="0.3">
      <c r="A211" s="92"/>
      <c r="B211" s="71" t="s">
        <v>4</v>
      </c>
      <c r="C211" s="72" t="s">
        <v>121</v>
      </c>
      <c r="D211" s="198"/>
      <c r="E211" s="200"/>
      <c r="F211" s="51"/>
      <c r="G211" s="51"/>
    </row>
    <row r="212" spans="1:7" s="66" customFormat="1" ht="50.25" customHeight="1" x14ac:dyDescent="0.35">
      <c r="A212" s="91"/>
      <c r="B212" s="95" t="s">
        <v>9</v>
      </c>
      <c r="C212" s="96" t="s">
        <v>122</v>
      </c>
      <c r="D212" s="197" t="s">
        <v>286</v>
      </c>
      <c r="E212" s="199"/>
      <c r="F212" s="51"/>
      <c r="G212" s="51"/>
    </row>
    <row r="213" spans="1:7" s="76" customFormat="1" ht="50.25" customHeight="1" x14ac:dyDescent="0.3">
      <c r="A213" s="93"/>
      <c r="B213" s="85" t="s">
        <v>4</v>
      </c>
      <c r="C213" s="86" t="s">
        <v>123</v>
      </c>
      <c r="D213" s="207"/>
      <c r="E213" s="201"/>
      <c r="F213" s="51"/>
      <c r="G213" s="51"/>
    </row>
    <row r="214" spans="1:7" s="59" customFormat="1" ht="65.25" customHeight="1" x14ac:dyDescent="0.35">
      <c r="A214" s="61">
        <v>412</v>
      </c>
      <c r="B214" s="162" t="s">
        <v>225</v>
      </c>
      <c r="C214" s="163"/>
      <c r="D214" s="62" t="s">
        <v>305</v>
      </c>
      <c r="E214" s="63"/>
      <c r="F214" s="7"/>
      <c r="G214" s="8" t="str">
        <f>IF(OR(G215="( 3 ・ 2 ・ 1 )",G220="( 3 ・ 2 ・ 1 )"),"( a ・ b ・ c )",IF(AND(G215=3,G220=3),"a",IF((G215+G220)/2&gt;=2,"b","c")))</f>
        <v>( a ・ b ・ c )</v>
      </c>
    </row>
    <row r="215" spans="1:7" s="66" customFormat="1" ht="50.25" customHeight="1" x14ac:dyDescent="0.35">
      <c r="A215" s="64">
        <v>4121</v>
      </c>
      <c r="B215" s="158" t="s">
        <v>124</v>
      </c>
      <c r="C215" s="159"/>
      <c r="D215" s="62" t="s">
        <v>310</v>
      </c>
      <c r="E215" s="65"/>
      <c r="F215" s="7"/>
      <c r="G215" s="8" t="str">
        <f t="shared" ref="G215" si="15">IF(OR(D216="○ / △ / ×",D218="○ / △ / ×"),"( 3 ・ 2 ・ 1 )",IF(AND(D216="○",D218="○"),3,IF(OR(D216="×",D218="×"),1,IF(OR(D216="△",D218="△"),2,""))))</f>
        <v>( 3 ・ 2 ・ 1 )</v>
      </c>
    </row>
    <row r="216" spans="1:7" s="66" customFormat="1" ht="50.25" customHeight="1" x14ac:dyDescent="0.35">
      <c r="A216" s="91"/>
      <c r="B216" s="95" t="s">
        <v>63</v>
      </c>
      <c r="C216" s="96" t="s">
        <v>125</v>
      </c>
      <c r="D216" s="197" t="s">
        <v>286</v>
      </c>
      <c r="E216" s="199"/>
      <c r="F216" s="7"/>
      <c r="G216" s="8"/>
    </row>
    <row r="217" spans="1:7" s="76" customFormat="1" ht="50.25" customHeight="1" x14ac:dyDescent="0.3">
      <c r="A217" s="92"/>
      <c r="B217" s="89" t="s">
        <v>4</v>
      </c>
      <c r="C217" s="106" t="s">
        <v>126</v>
      </c>
      <c r="D217" s="198"/>
      <c r="E217" s="200"/>
      <c r="F217" s="7"/>
      <c r="G217" s="8"/>
    </row>
    <row r="218" spans="1:7" s="66" customFormat="1" ht="50.25" customHeight="1" x14ac:dyDescent="0.35">
      <c r="A218" s="91"/>
      <c r="B218" s="102" t="s">
        <v>64</v>
      </c>
      <c r="C218" s="103" t="s">
        <v>127</v>
      </c>
      <c r="D218" s="197" t="s">
        <v>286</v>
      </c>
      <c r="E218" s="199"/>
      <c r="F218" s="7"/>
      <c r="G218" s="8"/>
    </row>
    <row r="219" spans="1:7" s="76" customFormat="1" ht="50.25" customHeight="1" x14ac:dyDescent="0.3">
      <c r="A219" s="93"/>
      <c r="B219" s="71" t="s">
        <v>4</v>
      </c>
      <c r="C219" s="72" t="s">
        <v>241</v>
      </c>
      <c r="D219" s="198"/>
      <c r="E219" s="201"/>
      <c r="F219" s="7"/>
      <c r="G219" s="8"/>
    </row>
    <row r="220" spans="1:7" s="66" customFormat="1" ht="50.25" customHeight="1" x14ac:dyDescent="0.35">
      <c r="A220" s="64">
        <v>4122</v>
      </c>
      <c r="B220" s="158" t="s">
        <v>110</v>
      </c>
      <c r="C220" s="159"/>
      <c r="D220" s="62" t="s">
        <v>310</v>
      </c>
      <c r="E220" s="65"/>
      <c r="F220" s="7"/>
      <c r="G220" s="8" t="str">
        <f t="shared" ref="G220" si="16">IF(OR(D221="○ / △ / ×",D223="○ / △ / ×"),"( 3 ・ 2 ・ 1 )",IF(AND(D221="○",D223="○"),3,IF(OR(D221="×",D223="×"),1,IF(OR(D221="△",D223="△"),2,""))))</f>
        <v>( 3 ・ 2 ・ 1 )</v>
      </c>
    </row>
    <row r="221" spans="1:7" s="66" customFormat="1" ht="50.25" customHeight="1" x14ac:dyDescent="0.35">
      <c r="A221" s="91"/>
      <c r="B221" s="82" t="s">
        <v>2</v>
      </c>
      <c r="C221" s="83" t="s">
        <v>113</v>
      </c>
      <c r="D221" s="197" t="s">
        <v>286</v>
      </c>
      <c r="E221" s="199"/>
      <c r="F221" s="7"/>
      <c r="G221" s="8"/>
    </row>
    <row r="222" spans="1:7" s="76" customFormat="1" ht="50.25" customHeight="1" x14ac:dyDescent="0.3">
      <c r="A222" s="92"/>
      <c r="B222" s="122" t="s">
        <v>4</v>
      </c>
      <c r="C222" s="121" t="s">
        <v>226</v>
      </c>
      <c r="D222" s="198"/>
      <c r="E222" s="200"/>
      <c r="F222" s="7"/>
      <c r="G222" s="8"/>
    </row>
    <row r="223" spans="1:7" s="66" customFormat="1" ht="50.25" customHeight="1" x14ac:dyDescent="0.35">
      <c r="A223" s="91"/>
      <c r="B223" s="68" t="s">
        <v>5</v>
      </c>
      <c r="C223" s="69" t="s">
        <v>115</v>
      </c>
      <c r="D223" s="197" t="s">
        <v>286</v>
      </c>
      <c r="E223" s="199"/>
      <c r="F223" s="7"/>
      <c r="G223" s="8"/>
    </row>
    <row r="224" spans="1:7" s="76" customFormat="1" ht="50.25" customHeight="1" x14ac:dyDescent="0.3">
      <c r="A224" s="93"/>
      <c r="B224" s="85" t="s">
        <v>4</v>
      </c>
      <c r="C224" s="86" t="s">
        <v>242</v>
      </c>
      <c r="D224" s="207"/>
      <c r="E224" s="201"/>
      <c r="F224" s="7"/>
      <c r="G224" s="8"/>
    </row>
    <row r="225" spans="1:7" s="59" customFormat="1" ht="50.25" customHeight="1" x14ac:dyDescent="0.35">
      <c r="A225" s="124">
        <v>42</v>
      </c>
      <c r="B225" s="164" t="s">
        <v>128</v>
      </c>
      <c r="C225" s="165"/>
      <c r="D225" s="104"/>
      <c r="E225" s="105"/>
      <c r="F225" s="51"/>
      <c r="G225" s="51"/>
    </row>
    <row r="226" spans="1:7" s="59" customFormat="1" ht="50.25" customHeight="1" x14ac:dyDescent="0.35">
      <c r="A226" s="61">
        <v>421</v>
      </c>
      <c r="B226" s="162" t="s">
        <v>129</v>
      </c>
      <c r="C226" s="163"/>
      <c r="D226" s="62" t="s">
        <v>305</v>
      </c>
      <c r="E226" s="63"/>
      <c r="F226" s="7"/>
      <c r="G226" s="8" t="str">
        <f>IF(OR(G227="( 3 ・ 2 ・ 1 )",G232="( 3 ・ 2 ・ 1 )"),"( a ・ b ・ c )",IF(AND(G227=3,G232=3),"a",IF((G227+G232)/2&gt;=2,"b","c")))</f>
        <v>( a ・ b ・ c )</v>
      </c>
    </row>
    <row r="227" spans="1:7" s="66" customFormat="1" ht="50.25" customHeight="1" x14ac:dyDescent="0.35">
      <c r="A227" s="64">
        <v>4211</v>
      </c>
      <c r="B227" s="158" t="s">
        <v>181</v>
      </c>
      <c r="C227" s="159"/>
      <c r="D227" s="62" t="s">
        <v>310</v>
      </c>
      <c r="E227" s="65"/>
      <c r="F227" s="7"/>
      <c r="G227" s="8" t="str">
        <f t="shared" ref="G227" si="17">IF(OR(D228="○ / △ / ×",D230="○ / △ / ×"),"( 3 ・ 2 ・ 1 )",IF(AND(D228="○",D230="○"),3,IF(OR(D228="×",D230="×"),1,IF(OR(D228="△",D230="△"),2,""))))</f>
        <v>( 3 ・ 2 ・ 1 )</v>
      </c>
    </row>
    <row r="228" spans="1:7" s="66" customFormat="1" ht="50.25" customHeight="1" x14ac:dyDescent="0.35">
      <c r="A228" s="91"/>
      <c r="B228" s="68" t="s">
        <v>2</v>
      </c>
      <c r="C228" s="69" t="s">
        <v>227</v>
      </c>
      <c r="D228" s="197" t="s">
        <v>286</v>
      </c>
      <c r="E228" s="199"/>
      <c r="F228" s="7"/>
      <c r="G228" s="8"/>
    </row>
    <row r="229" spans="1:7" s="76" customFormat="1" ht="50.25" customHeight="1" x14ac:dyDescent="0.3">
      <c r="A229" s="92"/>
      <c r="B229" s="89" t="s">
        <v>4</v>
      </c>
      <c r="C229" s="106" t="s">
        <v>130</v>
      </c>
      <c r="D229" s="198"/>
      <c r="E229" s="200"/>
      <c r="F229" s="7"/>
      <c r="G229" s="8"/>
    </row>
    <row r="230" spans="1:7" s="66" customFormat="1" ht="50.25" customHeight="1" x14ac:dyDescent="0.35">
      <c r="A230" s="91"/>
      <c r="B230" s="68" t="s">
        <v>64</v>
      </c>
      <c r="C230" s="69" t="s">
        <v>131</v>
      </c>
      <c r="D230" s="197" t="s">
        <v>286</v>
      </c>
      <c r="E230" s="199"/>
      <c r="F230" s="7"/>
      <c r="G230" s="8"/>
    </row>
    <row r="231" spans="1:7" s="76" customFormat="1" ht="50.25" customHeight="1" x14ac:dyDescent="0.3">
      <c r="A231" s="93"/>
      <c r="B231" s="89" t="s">
        <v>4</v>
      </c>
      <c r="C231" s="106" t="s">
        <v>132</v>
      </c>
      <c r="D231" s="198"/>
      <c r="E231" s="201"/>
      <c r="F231" s="7"/>
      <c r="G231" s="8"/>
    </row>
    <row r="232" spans="1:7" s="66" customFormat="1" ht="50.25" customHeight="1" x14ac:dyDescent="0.35">
      <c r="A232" s="64">
        <v>4212</v>
      </c>
      <c r="B232" s="176" t="s">
        <v>134</v>
      </c>
      <c r="C232" s="177"/>
      <c r="D232" s="62" t="s">
        <v>310</v>
      </c>
      <c r="E232" s="65"/>
      <c r="F232" s="7"/>
      <c r="G232" s="8" t="str">
        <f t="shared" ref="G232" si="18">IF(OR(D233="○ / △ / ×",D235="○ / △ / ×"),"( 3 ・ 2 ・ 1 )",IF(AND(D233="○",D235="○"),3,IF(OR(D233="×",D235="×"),1,IF(OR(D233="△",D235="△"),2,""))))</f>
        <v>( 3 ・ 2 ・ 1 )</v>
      </c>
    </row>
    <row r="233" spans="1:7" s="66" customFormat="1" ht="50.25" customHeight="1" x14ac:dyDescent="0.35">
      <c r="A233" s="91"/>
      <c r="B233" s="119" t="s">
        <v>63</v>
      </c>
      <c r="C233" s="120" t="s">
        <v>135</v>
      </c>
      <c r="D233" s="197" t="s">
        <v>286</v>
      </c>
      <c r="E233" s="199"/>
      <c r="F233" s="7"/>
      <c r="G233" s="8"/>
    </row>
    <row r="234" spans="1:7" s="76" customFormat="1" ht="50.25" customHeight="1" x14ac:dyDescent="0.3">
      <c r="A234" s="92"/>
      <c r="B234" s="122" t="s">
        <v>4</v>
      </c>
      <c r="C234" s="121" t="s">
        <v>228</v>
      </c>
      <c r="D234" s="198"/>
      <c r="E234" s="200"/>
      <c r="F234" s="7"/>
      <c r="G234" s="8"/>
    </row>
    <row r="235" spans="1:7" s="66" customFormat="1" ht="50.25" customHeight="1" x14ac:dyDescent="0.35">
      <c r="A235" s="91"/>
      <c r="B235" s="68" t="s">
        <v>64</v>
      </c>
      <c r="C235" s="69" t="s">
        <v>133</v>
      </c>
      <c r="D235" s="197" t="s">
        <v>286</v>
      </c>
      <c r="E235" s="199"/>
      <c r="F235" s="7"/>
      <c r="G235" s="8"/>
    </row>
    <row r="236" spans="1:7" s="125" customFormat="1" ht="50.25" customHeight="1" x14ac:dyDescent="0.3">
      <c r="A236" s="93"/>
      <c r="B236" s="85" t="s">
        <v>4</v>
      </c>
      <c r="C236" s="86" t="s">
        <v>243</v>
      </c>
      <c r="D236" s="198"/>
      <c r="E236" s="201"/>
      <c r="F236" s="7"/>
      <c r="G236" s="8"/>
    </row>
    <row r="237" spans="1:7" s="59" customFormat="1" ht="50.25" customHeight="1" x14ac:dyDescent="0.35">
      <c r="A237" s="61">
        <v>422</v>
      </c>
      <c r="B237" s="162" t="s">
        <v>275</v>
      </c>
      <c r="C237" s="163"/>
      <c r="D237" s="62" t="s">
        <v>305</v>
      </c>
      <c r="E237" s="63"/>
      <c r="F237" s="7"/>
      <c r="G237" s="8" t="str">
        <f>IF(OR(G238="( 3 ・ 2 ・ 1 )",G242="( 3 ・ 2 ・ 1 )"),"( a ・ b ・ c )",IF(AND(G238=3,G242=3),"a",IF((G238+G242)/2&gt;=2,"b","c")))</f>
        <v>( a ・ b ・ c )</v>
      </c>
    </row>
    <row r="238" spans="1:7" s="66" customFormat="1" ht="50.25" customHeight="1" x14ac:dyDescent="0.35">
      <c r="A238" s="64">
        <v>4221</v>
      </c>
      <c r="B238" s="158" t="s">
        <v>91</v>
      </c>
      <c r="C238" s="159"/>
      <c r="D238" s="62" t="s">
        <v>310</v>
      </c>
      <c r="E238" s="65"/>
      <c r="F238" s="7"/>
      <c r="G238" s="8" t="str">
        <f t="shared" ref="G238" si="19">IF(OR(D239="○ / △ / ×",D241="○ / △ / ×"),"( 3 ・ 2 ・ 1 )",IF(AND(D239="○",D241="○"),3,IF(OR(D239="×",D241="×"),1,IF(OR(D239="△",D241="△"),2,""))))</f>
        <v>( 3 ・ 2 ・ 1 )</v>
      </c>
    </row>
    <row r="239" spans="1:7" s="66" customFormat="1" ht="50.25" customHeight="1" x14ac:dyDescent="0.35">
      <c r="A239" s="91"/>
      <c r="B239" s="95" t="s">
        <v>2</v>
      </c>
      <c r="C239" s="96" t="s">
        <v>229</v>
      </c>
      <c r="D239" s="197" t="s">
        <v>286</v>
      </c>
      <c r="E239" s="199"/>
      <c r="F239" s="7"/>
      <c r="G239" s="8"/>
    </row>
    <row r="240" spans="1:7" s="76" customFormat="1" ht="50.25" customHeight="1" x14ac:dyDescent="0.3">
      <c r="A240" s="92"/>
      <c r="B240" s="89" t="s">
        <v>4</v>
      </c>
      <c r="C240" s="106" t="s">
        <v>136</v>
      </c>
      <c r="D240" s="198"/>
      <c r="E240" s="200"/>
      <c r="F240" s="7"/>
      <c r="G240" s="8"/>
    </row>
    <row r="241" spans="1:7" s="66" customFormat="1" ht="50.25" customHeight="1" x14ac:dyDescent="0.35">
      <c r="A241" s="126"/>
      <c r="B241" s="102" t="s">
        <v>5</v>
      </c>
      <c r="C241" s="103" t="s">
        <v>230</v>
      </c>
      <c r="D241" s="20" t="s">
        <v>286</v>
      </c>
      <c r="E241" s="21"/>
      <c r="F241" s="7"/>
      <c r="G241" s="8"/>
    </row>
    <row r="242" spans="1:7" s="66" customFormat="1" ht="50.25" customHeight="1" x14ac:dyDescent="0.35">
      <c r="A242" s="64">
        <v>4222</v>
      </c>
      <c r="B242" s="158" t="s">
        <v>98</v>
      </c>
      <c r="C242" s="159"/>
      <c r="D242" s="62" t="s">
        <v>310</v>
      </c>
      <c r="E242" s="65"/>
      <c r="F242" s="51"/>
      <c r="G242" s="11" t="str">
        <f>IF(OR(D243="○ / △ / ×",D245="○ / △ / ×",D247="○ / △ / ×"),"( 3 ・ 2 ・ 1 )",IF(AND(D243="○",D245="○",D247="○"),3,IF(OR(D243="×",D245="×",D247="×"),1,IF(OR(D243="△",D245="△",D247="△"),2,""))))</f>
        <v>( 3 ・ 2 ・ 1 )</v>
      </c>
    </row>
    <row r="243" spans="1:7" s="66" customFormat="1" ht="50.25" customHeight="1" x14ac:dyDescent="0.35">
      <c r="A243" s="91"/>
      <c r="B243" s="68" t="s">
        <v>2</v>
      </c>
      <c r="C243" s="69" t="s">
        <v>231</v>
      </c>
      <c r="D243" s="197" t="s">
        <v>286</v>
      </c>
      <c r="E243" s="199"/>
      <c r="F243" s="51"/>
      <c r="G243" s="51"/>
    </row>
    <row r="244" spans="1:7" s="76" customFormat="1" ht="50.25" customHeight="1" x14ac:dyDescent="0.3">
      <c r="A244" s="92"/>
      <c r="B244" s="117" t="s">
        <v>4</v>
      </c>
      <c r="C244" s="118" t="s">
        <v>276</v>
      </c>
      <c r="D244" s="198"/>
      <c r="E244" s="200"/>
      <c r="F244" s="51"/>
    </row>
    <row r="245" spans="1:7" s="66" customFormat="1" ht="50.25" customHeight="1" x14ac:dyDescent="0.35">
      <c r="A245" s="91"/>
      <c r="B245" s="95" t="s">
        <v>64</v>
      </c>
      <c r="C245" s="96" t="s">
        <v>277</v>
      </c>
      <c r="D245" s="197" t="s">
        <v>286</v>
      </c>
      <c r="E245" s="199"/>
      <c r="F245" s="51"/>
      <c r="G245" s="51"/>
    </row>
    <row r="246" spans="1:7" s="76" customFormat="1" ht="50.25" customHeight="1" x14ac:dyDescent="0.3">
      <c r="A246" s="92"/>
      <c r="B246" s="117" t="s">
        <v>4</v>
      </c>
      <c r="C246" s="106" t="s">
        <v>137</v>
      </c>
      <c r="D246" s="198"/>
      <c r="E246" s="200"/>
      <c r="F246" s="51"/>
      <c r="G246" s="51"/>
    </row>
    <row r="247" spans="1:7" s="66" customFormat="1" ht="50.25" customHeight="1" x14ac:dyDescent="0.35">
      <c r="A247" s="91"/>
      <c r="B247" s="119" t="s">
        <v>87</v>
      </c>
      <c r="C247" s="120" t="s">
        <v>138</v>
      </c>
      <c r="D247" s="197" t="s">
        <v>286</v>
      </c>
      <c r="E247" s="199"/>
      <c r="F247" s="51"/>
      <c r="G247" s="51"/>
    </row>
    <row r="248" spans="1:7" s="76" customFormat="1" ht="50.25" customHeight="1" x14ac:dyDescent="0.3">
      <c r="A248" s="93"/>
      <c r="B248" s="85" t="s">
        <v>4</v>
      </c>
      <c r="C248" s="111" t="s">
        <v>139</v>
      </c>
      <c r="D248" s="207"/>
      <c r="E248" s="201"/>
      <c r="F248" s="51"/>
      <c r="G248" s="51"/>
    </row>
    <row r="249" spans="1:7" s="128" customFormat="1" ht="50.25" customHeight="1" x14ac:dyDescent="0.2">
      <c r="A249" s="53">
        <v>5</v>
      </c>
      <c r="B249" s="170" t="s">
        <v>140</v>
      </c>
      <c r="C249" s="171"/>
      <c r="D249" s="115"/>
      <c r="E249" s="116"/>
      <c r="F249" s="127"/>
      <c r="G249" s="127"/>
    </row>
    <row r="250" spans="1:7" s="129" customFormat="1" ht="50.25" customHeight="1" x14ac:dyDescent="0.2">
      <c r="A250" s="56">
        <v>51</v>
      </c>
      <c r="B250" s="172" t="s">
        <v>141</v>
      </c>
      <c r="C250" s="173"/>
      <c r="D250" s="104"/>
      <c r="E250" s="105"/>
      <c r="F250" s="127"/>
      <c r="G250" s="127"/>
    </row>
    <row r="251" spans="1:7" s="129" customFormat="1" ht="65.25" customHeight="1" x14ac:dyDescent="0.3">
      <c r="A251" s="61">
        <v>511</v>
      </c>
      <c r="B251" s="174" t="s">
        <v>142</v>
      </c>
      <c r="C251" s="175"/>
      <c r="D251" s="62" t="s">
        <v>305</v>
      </c>
      <c r="E251" s="63"/>
      <c r="F251" s="7"/>
      <c r="G251" s="8" t="str">
        <f>IF(OR(G252="( 3 ・ 2 ・ 1 )",G257="( 3 ・ 2 ・ 1 )"),"( a ・ b ・ c )",IF(AND(G252=3,G257=3),"a",IF((G252+G257)/2&gt;=2,"b","c")))</f>
        <v>( a ・ b ・ c )</v>
      </c>
    </row>
    <row r="252" spans="1:7" s="131" customFormat="1" ht="50.25" customHeight="1" x14ac:dyDescent="0.3">
      <c r="A252" s="130">
        <v>5111</v>
      </c>
      <c r="B252" s="158" t="s">
        <v>143</v>
      </c>
      <c r="C252" s="159"/>
      <c r="D252" s="62" t="s">
        <v>310</v>
      </c>
      <c r="E252" s="65"/>
      <c r="F252" s="7"/>
      <c r="G252" s="8" t="str">
        <f t="shared" ref="G252" si="20">IF(OR(D253="○ / △ / ×",D255="○ / △ / ×"),"( 3 ・ 2 ・ 1 )",IF(AND(D253="○",D255="○"),3,IF(OR(D253="×",D255="×"),1,IF(OR(D253="△",D255="△"),2,""))))</f>
        <v>( 3 ・ 2 ・ 1 )</v>
      </c>
    </row>
    <row r="253" spans="1:7" s="131" customFormat="1" ht="50.25" customHeight="1" x14ac:dyDescent="0.3">
      <c r="A253" s="132"/>
      <c r="B253" s="68" t="s">
        <v>2</v>
      </c>
      <c r="C253" s="69" t="s">
        <v>244</v>
      </c>
      <c r="D253" s="197" t="s">
        <v>286</v>
      </c>
      <c r="E253" s="199"/>
      <c r="F253" s="7"/>
      <c r="G253" s="8"/>
    </row>
    <row r="254" spans="1:7" s="125" customFormat="1" ht="50.25" customHeight="1" x14ac:dyDescent="0.3">
      <c r="A254" s="133"/>
      <c r="B254" s="71" t="s">
        <v>4</v>
      </c>
      <c r="C254" s="72" t="s">
        <v>144</v>
      </c>
      <c r="D254" s="198"/>
      <c r="E254" s="200"/>
      <c r="F254" s="7"/>
      <c r="G254" s="8"/>
    </row>
    <row r="255" spans="1:7" s="131" customFormat="1" ht="50.25" customHeight="1" x14ac:dyDescent="0.3">
      <c r="A255" s="132"/>
      <c r="B255" s="68" t="s">
        <v>5</v>
      </c>
      <c r="C255" s="69" t="s">
        <v>245</v>
      </c>
      <c r="D255" s="197" t="s">
        <v>286</v>
      </c>
      <c r="E255" s="199"/>
      <c r="F255" s="7"/>
      <c r="G255" s="8"/>
    </row>
    <row r="256" spans="1:7" s="125" customFormat="1" ht="50.25" customHeight="1" x14ac:dyDescent="0.3">
      <c r="A256" s="133"/>
      <c r="B256" s="71" t="s">
        <v>4</v>
      </c>
      <c r="C256" s="72" t="s">
        <v>145</v>
      </c>
      <c r="D256" s="198"/>
      <c r="E256" s="201"/>
      <c r="F256" s="7"/>
      <c r="G256" s="8"/>
    </row>
    <row r="257" spans="1:7" s="131" customFormat="1" ht="50.25" customHeight="1" x14ac:dyDescent="0.3">
      <c r="A257" s="130">
        <v>5112</v>
      </c>
      <c r="B257" s="158" t="s">
        <v>146</v>
      </c>
      <c r="C257" s="159"/>
      <c r="D257" s="62" t="s">
        <v>310</v>
      </c>
      <c r="E257" s="65"/>
      <c r="F257" s="51"/>
      <c r="G257" s="11" t="str">
        <f>IF(OR(D258="○ / △ / ×",D260="○ / △ / ×",D262="○ / △ / ×"),"( 3 ・ 2 ・ 1 )",IF(AND(D258="○",D260="○",D262="○"),3,IF(OR(D258="×",D260="×",D262="×"),1,IF(OR(D258="△",D260="△",D262="△"),2,""))))</f>
        <v>( 3 ・ 2 ・ 1 )</v>
      </c>
    </row>
    <row r="258" spans="1:7" s="131" customFormat="1" ht="50.25" customHeight="1" x14ac:dyDescent="0.3">
      <c r="A258" s="132"/>
      <c r="B258" s="68" t="s">
        <v>2</v>
      </c>
      <c r="C258" s="69" t="s">
        <v>147</v>
      </c>
      <c r="D258" s="197" t="s">
        <v>286</v>
      </c>
      <c r="E258" s="199"/>
      <c r="F258" s="51"/>
      <c r="G258" s="51"/>
    </row>
    <row r="259" spans="1:7" s="125" customFormat="1" ht="50.25" customHeight="1" x14ac:dyDescent="0.3">
      <c r="A259" s="133"/>
      <c r="B259" s="122" t="s">
        <v>4</v>
      </c>
      <c r="C259" s="121" t="s">
        <v>148</v>
      </c>
      <c r="D259" s="198"/>
      <c r="E259" s="200"/>
      <c r="F259" s="51"/>
      <c r="G259" s="76"/>
    </row>
    <row r="260" spans="1:7" s="131" customFormat="1" ht="50.25" customHeight="1" x14ac:dyDescent="0.3">
      <c r="A260" s="91"/>
      <c r="B260" s="68" t="s">
        <v>64</v>
      </c>
      <c r="C260" s="69" t="s">
        <v>149</v>
      </c>
      <c r="D260" s="197" t="s">
        <v>286</v>
      </c>
      <c r="E260" s="199"/>
      <c r="F260" s="51"/>
      <c r="G260" s="51"/>
    </row>
    <row r="261" spans="1:7" s="125" customFormat="1" ht="50.25" customHeight="1" x14ac:dyDescent="0.3">
      <c r="A261" s="134"/>
      <c r="B261" s="122" t="s">
        <v>4</v>
      </c>
      <c r="C261" s="72" t="s">
        <v>150</v>
      </c>
      <c r="D261" s="198"/>
      <c r="E261" s="200"/>
      <c r="F261" s="51"/>
      <c r="G261" s="51"/>
    </row>
    <row r="262" spans="1:7" s="131" customFormat="1" ht="50.25" customHeight="1" x14ac:dyDescent="0.3">
      <c r="A262" s="132"/>
      <c r="B262" s="68" t="s">
        <v>87</v>
      </c>
      <c r="C262" s="69" t="s">
        <v>151</v>
      </c>
      <c r="D262" s="197" t="s">
        <v>286</v>
      </c>
      <c r="E262" s="199"/>
      <c r="F262" s="51"/>
      <c r="G262" s="51"/>
    </row>
    <row r="263" spans="1:7" s="125" customFormat="1" ht="50.25" customHeight="1" x14ac:dyDescent="0.3">
      <c r="A263" s="135"/>
      <c r="B263" s="85" t="s">
        <v>4</v>
      </c>
      <c r="C263" s="86" t="s">
        <v>152</v>
      </c>
      <c r="D263" s="207"/>
      <c r="E263" s="201"/>
      <c r="F263" s="51"/>
      <c r="G263" s="51"/>
    </row>
    <row r="264" spans="1:7" s="129" customFormat="1" ht="50.25" customHeight="1" x14ac:dyDescent="0.2">
      <c r="A264" s="123">
        <v>52</v>
      </c>
      <c r="B264" s="168" t="s">
        <v>182</v>
      </c>
      <c r="C264" s="169"/>
      <c r="D264" s="104"/>
      <c r="E264" s="105"/>
      <c r="F264" s="127"/>
      <c r="G264" s="127"/>
    </row>
    <row r="265" spans="1:7" s="129" customFormat="1" ht="50.25" customHeight="1" x14ac:dyDescent="0.3">
      <c r="A265" s="61">
        <v>521</v>
      </c>
      <c r="B265" s="162" t="s">
        <v>153</v>
      </c>
      <c r="C265" s="163"/>
      <c r="D265" s="62" t="s">
        <v>305</v>
      </c>
      <c r="E265" s="63"/>
      <c r="F265" s="7"/>
      <c r="G265" s="8" t="str">
        <f>IF(OR(G266="( 3 ・ 2 ・ 1 )",G271="( 3 ・ 2 ・ 1 )"),"( a ・ b ・ c )",IF(AND(G266=3,G271=3),"a",IF((G266+G271)/2&gt;=2,"b","c")))</f>
        <v>( a ・ b ・ c )</v>
      </c>
    </row>
    <row r="266" spans="1:7" s="131" customFormat="1" ht="50.25" customHeight="1" x14ac:dyDescent="0.3">
      <c r="A266" s="130">
        <v>5211</v>
      </c>
      <c r="B266" s="166" t="s">
        <v>154</v>
      </c>
      <c r="C266" s="167"/>
      <c r="D266" s="62" t="s">
        <v>310</v>
      </c>
      <c r="E266" s="65"/>
      <c r="F266" s="7"/>
      <c r="G266" s="8" t="str">
        <f t="shared" ref="G266" si="21">IF(OR(D267="○ / △ / ×",D269="○ / △ / ×"),"( 3 ・ 2 ・ 1 )",IF(AND(D267="○",D269="○"),3,IF(OR(D267="×",D269="×"),1,IF(OR(D267="△",D269="△"),2,""))))</f>
        <v>( 3 ・ 2 ・ 1 )</v>
      </c>
    </row>
    <row r="267" spans="1:7" s="131" customFormat="1" ht="50.25" customHeight="1" x14ac:dyDescent="0.3">
      <c r="A267" s="132"/>
      <c r="B267" s="95" t="s">
        <v>2</v>
      </c>
      <c r="C267" s="96" t="s">
        <v>232</v>
      </c>
      <c r="D267" s="197" t="s">
        <v>286</v>
      </c>
      <c r="E267" s="199"/>
      <c r="F267" s="7"/>
      <c r="G267" s="8"/>
    </row>
    <row r="268" spans="1:7" s="125" customFormat="1" ht="50.25" customHeight="1" x14ac:dyDescent="0.3">
      <c r="A268" s="133"/>
      <c r="B268" s="122" t="s">
        <v>4</v>
      </c>
      <c r="C268" s="121" t="s">
        <v>155</v>
      </c>
      <c r="D268" s="198"/>
      <c r="E268" s="200"/>
      <c r="F268" s="7"/>
      <c r="G268" s="8"/>
    </row>
    <row r="269" spans="1:7" s="131" customFormat="1" ht="50.25" customHeight="1" x14ac:dyDescent="0.3">
      <c r="A269" s="136"/>
      <c r="B269" s="68" t="s">
        <v>64</v>
      </c>
      <c r="C269" s="69" t="s">
        <v>233</v>
      </c>
      <c r="D269" s="197" t="s">
        <v>286</v>
      </c>
      <c r="E269" s="199"/>
      <c r="F269" s="7"/>
      <c r="G269" s="8"/>
    </row>
    <row r="270" spans="1:7" s="125" customFormat="1" ht="50.25" customHeight="1" x14ac:dyDescent="0.3">
      <c r="A270" s="133"/>
      <c r="B270" s="122" t="s">
        <v>4</v>
      </c>
      <c r="C270" s="121" t="s">
        <v>165</v>
      </c>
      <c r="D270" s="198"/>
      <c r="E270" s="201"/>
      <c r="F270" s="7"/>
      <c r="G270" s="8"/>
    </row>
    <row r="271" spans="1:7" s="131" customFormat="1" ht="50.25" customHeight="1" x14ac:dyDescent="0.3">
      <c r="A271" s="130">
        <v>5212</v>
      </c>
      <c r="B271" s="158" t="s">
        <v>156</v>
      </c>
      <c r="C271" s="159"/>
      <c r="D271" s="62" t="s">
        <v>310</v>
      </c>
      <c r="E271" s="65"/>
      <c r="F271" s="7"/>
      <c r="G271" s="8" t="str">
        <f t="shared" ref="G271" si="22">IF(OR(D272="○ / △ / ×",D274="○ / △ / ×"),"( 3 ・ 2 ・ 1 )",IF(AND(D272="○",D274="○"),3,IF(OR(D272="×",D274="×"),1,IF(OR(D272="△",D274="△"),2,""))))</f>
        <v>( 3 ・ 2 ・ 1 )</v>
      </c>
    </row>
    <row r="272" spans="1:7" s="131" customFormat="1" ht="50.25" customHeight="1" x14ac:dyDescent="0.3">
      <c r="A272" s="132"/>
      <c r="B272" s="68" t="s">
        <v>157</v>
      </c>
      <c r="C272" s="69" t="s">
        <v>158</v>
      </c>
      <c r="D272" s="197" t="s">
        <v>286</v>
      </c>
      <c r="E272" s="199"/>
      <c r="F272" s="7"/>
      <c r="G272" s="8"/>
    </row>
    <row r="273" spans="1:7" s="125" customFormat="1" ht="50.25" customHeight="1" x14ac:dyDescent="0.3">
      <c r="A273" s="137"/>
      <c r="B273" s="122" t="s">
        <v>4</v>
      </c>
      <c r="C273" s="121" t="s">
        <v>159</v>
      </c>
      <c r="D273" s="198"/>
      <c r="E273" s="200"/>
      <c r="F273" s="7"/>
      <c r="G273" s="8"/>
    </row>
    <row r="274" spans="1:7" s="131" customFormat="1" ht="50.25" customHeight="1" x14ac:dyDescent="0.3">
      <c r="A274" s="132"/>
      <c r="B274" s="68" t="s">
        <v>64</v>
      </c>
      <c r="C274" s="69" t="s">
        <v>160</v>
      </c>
      <c r="D274" s="197" t="s">
        <v>286</v>
      </c>
      <c r="E274" s="199"/>
      <c r="F274" s="7"/>
      <c r="G274" s="8"/>
    </row>
    <row r="275" spans="1:7" s="125" customFormat="1" ht="50.25" customHeight="1" x14ac:dyDescent="0.3">
      <c r="A275" s="138"/>
      <c r="B275" s="110" t="s">
        <v>4</v>
      </c>
      <c r="C275" s="111" t="s">
        <v>161</v>
      </c>
      <c r="D275" s="207"/>
      <c r="E275" s="201"/>
      <c r="F275" s="7"/>
      <c r="G275" s="8"/>
    </row>
    <row r="276" spans="1:7" s="140" customFormat="1" x14ac:dyDescent="0.2">
      <c r="A276" s="139"/>
      <c r="B276" s="140" t="s">
        <v>162</v>
      </c>
      <c r="C276" s="140" t="s">
        <v>162</v>
      </c>
      <c r="D276" s="127"/>
      <c r="E276" s="127"/>
      <c r="F276" s="127"/>
      <c r="G276" s="127"/>
    </row>
    <row r="277" spans="1:7" s="140" customFormat="1" x14ac:dyDescent="0.3">
      <c r="A277" s="139"/>
      <c r="B277" s="140" t="s">
        <v>162</v>
      </c>
      <c r="C277" s="140" t="s">
        <v>162</v>
      </c>
      <c r="D277" s="51"/>
      <c r="E277" s="51"/>
      <c r="F277" s="127"/>
      <c r="G277" s="127"/>
    </row>
    <row r="278" spans="1:7" s="140" customFormat="1" x14ac:dyDescent="0.3">
      <c r="A278" s="139"/>
      <c r="B278" s="140" t="s">
        <v>162</v>
      </c>
      <c r="C278" s="140" t="s">
        <v>162</v>
      </c>
      <c r="D278" s="51"/>
      <c r="E278" s="51"/>
      <c r="F278" s="127"/>
      <c r="G278" s="127"/>
    </row>
    <row r="279" spans="1:7" s="140" customFormat="1" x14ac:dyDescent="0.3">
      <c r="A279" s="139"/>
      <c r="B279" s="140" t="s">
        <v>162</v>
      </c>
      <c r="C279" s="140" t="s">
        <v>162</v>
      </c>
      <c r="D279" s="51"/>
      <c r="E279" s="51"/>
      <c r="F279" s="127"/>
      <c r="G279" s="127"/>
    </row>
    <row r="280" spans="1:7" s="140" customFormat="1" x14ac:dyDescent="0.3">
      <c r="A280" s="139"/>
      <c r="B280" s="141" t="s">
        <v>162</v>
      </c>
      <c r="C280" s="141" t="s">
        <v>162</v>
      </c>
      <c r="D280" s="51"/>
      <c r="E280" s="51"/>
      <c r="F280" s="127"/>
      <c r="G280" s="127"/>
    </row>
    <row r="281" spans="1:7" s="140" customFormat="1" x14ac:dyDescent="0.3">
      <c r="A281" s="139"/>
      <c r="B281" s="140" t="s">
        <v>162</v>
      </c>
      <c r="C281" s="140" t="s">
        <v>162</v>
      </c>
      <c r="D281" s="51"/>
      <c r="E281" s="51"/>
      <c r="F281" s="127"/>
      <c r="G281" s="127"/>
    </row>
    <row r="282" spans="1:7" s="140" customFormat="1" x14ac:dyDescent="0.3">
      <c r="A282" s="139"/>
      <c r="B282" s="140" t="s">
        <v>162</v>
      </c>
      <c r="C282" s="140" t="s">
        <v>162</v>
      </c>
      <c r="D282" s="142"/>
      <c r="E282" s="142"/>
      <c r="F282" s="51"/>
      <c r="G282" s="51"/>
    </row>
    <row r="283" spans="1:7" s="140" customFormat="1" x14ac:dyDescent="0.3">
      <c r="A283" s="139"/>
      <c r="B283" s="140" t="s">
        <v>162</v>
      </c>
      <c r="C283" s="140" t="s">
        <v>162</v>
      </c>
      <c r="D283" s="142"/>
      <c r="E283" s="142"/>
      <c r="F283" s="51"/>
      <c r="G283" s="51"/>
    </row>
    <row r="284" spans="1:7" s="140" customFormat="1" x14ac:dyDescent="0.3">
      <c r="A284" s="139"/>
      <c r="B284" s="140" t="s">
        <v>162</v>
      </c>
      <c r="C284" s="140" t="s">
        <v>162</v>
      </c>
      <c r="D284" s="142"/>
      <c r="E284" s="142"/>
      <c r="F284" s="51"/>
      <c r="G284" s="51"/>
    </row>
    <row r="285" spans="1:7" x14ac:dyDescent="0.3">
      <c r="A285" s="139"/>
      <c r="B285" s="143" t="s">
        <v>162</v>
      </c>
      <c r="C285" s="143" t="s">
        <v>162</v>
      </c>
      <c r="D285" s="142"/>
      <c r="E285" s="142"/>
    </row>
    <row r="286" spans="1:7" x14ac:dyDescent="0.3">
      <c r="A286" s="139"/>
      <c r="B286" s="141" t="s">
        <v>162</v>
      </c>
      <c r="C286" s="141" t="s">
        <v>162</v>
      </c>
      <c r="D286" s="142"/>
      <c r="E286" s="142"/>
    </row>
    <row r="287" spans="1:7" x14ac:dyDescent="0.2">
      <c r="A287" s="139"/>
      <c r="B287" s="141" t="s">
        <v>162</v>
      </c>
      <c r="C287" s="141" t="s">
        <v>162</v>
      </c>
      <c r="D287" s="142"/>
      <c r="E287" s="142"/>
      <c r="F287" s="142"/>
      <c r="G287" s="142"/>
    </row>
    <row r="288" spans="1:7" x14ac:dyDescent="0.2">
      <c r="A288" s="139"/>
      <c r="B288" s="140" t="s">
        <v>162</v>
      </c>
      <c r="C288" s="140" t="s">
        <v>162</v>
      </c>
      <c r="D288" s="142"/>
      <c r="E288" s="142"/>
      <c r="F288" s="142"/>
      <c r="G288" s="142"/>
    </row>
    <row r="289" spans="1:7" x14ac:dyDescent="0.3">
      <c r="A289" s="139"/>
      <c r="B289" s="140" t="s">
        <v>162</v>
      </c>
      <c r="C289" s="140" t="s">
        <v>162</v>
      </c>
      <c r="F289" s="142"/>
      <c r="G289" s="142"/>
    </row>
    <row r="290" spans="1:7" s="144" customFormat="1" x14ac:dyDescent="0.3">
      <c r="A290" s="139"/>
      <c r="B290" s="140" t="s">
        <v>162</v>
      </c>
      <c r="C290" s="140" t="s">
        <v>162</v>
      </c>
      <c r="D290" s="51"/>
      <c r="E290" s="51"/>
      <c r="F290" s="142"/>
      <c r="G290" s="142"/>
    </row>
    <row r="291" spans="1:7" s="144" customFormat="1" x14ac:dyDescent="0.3">
      <c r="A291" s="139"/>
      <c r="B291" s="140" t="s">
        <v>162</v>
      </c>
      <c r="C291" s="140" t="s">
        <v>162</v>
      </c>
      <c r="D291" s="51"/>
      <c r="E291" s="51"/>
      <c r="F291" s="142"/>
      <c r="G291" s="142"/>
    </row>
    <row r="292" spans="1:7" s="144" customFormat="1" x14ac:dyDescent="0.3">
      <c r="A292" s="139"/>
      <c r="B292" s="141" t="s">
        <v>162</v>
      </c>
      <c r="C292" s="141" t="s">
        <v>162</v>
      </c>
      <c r="D292" s="51"/>
      <c r="E292" s="51"/>
      <c r="F292" s="142"/>
      <c r="G292" s="142"/>
    </row>
    <row r="293" spans="1:7" s="144" customFormat="1" x14ac:dyDescent="0.3">
      <c r="A293" s="139"/>
      <c r="B293" s="140" t="s">
        <v>162</v>
      </c>
      <c r="C293" s="140" t="s">
        <v>162</v>
      </c>
      <c r="D293" s="51"/>
      <c r="E293" s="51"/>
      <c r="F293" s="142"/>
      <c r="G293" s="142"/>
    </row>
    <row r="294" spans="1:7" s="144" customFormat="1" x14ac:dyDescent="0.3">
      <c r="A294" s="139"/>
      <c r="B294" s="140" t="s">
        <v>162</v>
      </c>
      <c r="C294" s="140" t="s">
        <v>162</v>
      </c>
      <c r="D294" s="51"/>
      <c r="E294" s="51"/>
      <c r="F294" s="51"/>
      <c r="G294" s="51"/>
    </row>
    <row r="295" spans="1:7" s="144" customFormat="1" x14ac:dyDescent="0.3">
      <c r="A295" s="139"/>
      <c r="B295" s="140" t="s">
        <v>162</v>
      </c>
      <c r="C295" s="140" t="s">
        <v>162</v>
      </c>
      <c r="D295" s="51"/>
      <c r="E295" s="51"/>
      <c r="F295" s="51"/>
      <c r="G295" s="51"/>
    </row>
    <row r="296" spans="1:7" s="144" customFormat="1" x14ac:dyDescent="0.3">
      <c r="A296" s="139"/>
      <c r="B296" s="140" t="s">
        <v>162</v>
      </c>
      <c r="C296" s="140" t="s">
        <v>162</v>
      </c>
      <c r="D296" s="51"/>
      <c r="E296" s="51"/>
      <c r="F296" s="51"/>
      <c r="G296" s="51"/>
    </row>
  </sheetData>
  <sheetProtection selectLockedCells="1"/>
  <mergeCells count="269">
    <mergeCell ref="G1:H1"/>
    <mergeCell ref="D4:D5"/>
    <mergeCell ref="E4:E5"/>
    <mergeCell ref="D272:D273"/>
    <mergeCell ref="E272:E273"/>
    <mergeCell ref="D274:D275"/>
    <mergeCell ref="E274:E275"/>
    <mergeCell ref="D253:D254"/>
    <mergeCell ref="E253:E254"/>
    <mergeCell ref="D255:D256"/>
    <mergeCell ref="E255:E256"/>
    <mergeCell ref="D258:D259"/>
    <mergeCell ref="E258:E259"/>
    <mergeCell ref="D260:D261"/>
    <mergeCell ref="E260:E261"/>
    <mergeCell ref="D262:D263"/>
    <mergeCell ref="E262:E263"/>
    <mergeCell ref="D247:D248"/>
    <mergeCell ref="E247:E248"/>
    <mergeCell ref="D267:D268"/>
    <mergeCell ref="E267:E268"/>
    <mergeCell ref="D269:D270"/>
    <mergeCell ref="E269:E270"/>
    <mergeCell ref="D243:D244"/>
    <mergeCell ref="E243:E244"/>
    <mergeCell ref="D245:D246"/>
    <mergeCell ref="E245:E246"/>
    <mergeCell ref="D233:D234"/>
    <mergeCell ref="E233:E234"/>
    <mergeCell ref="D235:D236"/>
    <mergeCell ref="E235:E236"/>
    <mergeCell ref="D239:D240"/>
    <mergeCell ref="E239:E240"/>
    <mergeCell ref="D223:D224"/>
    <mergeCell ref="E223:E224"/>
    <mergeCell ref="D228:D229"/>
    <mergeCell ref="E228:E229"/>
    <mergeCell ref="D230:D231"/>
    <mergeCell ref="E230:E231"/>
    <mergeCell ref="D216:D217"/>
    <mergeCell ref="E216:E217"/>
    <mergeCell ref="D218:D219"/>
    <mergeCell ref="E218:E219"/>
    <mergeCell ref="D221:D222"/>
    <mergeCell ref="E221:E222"/>
    <mergeCell ref="D208:D209"/>
    <mergeCell ref="E208:E209"/>
    <mergeCell ref="D210:D211"/>
    <mergeCell ref="E210:E211"/>
    <mergeCell ref="D212:D213"/>
    <mergeCell ref="E212:E213"/>
    <mergeCell ref="D203:D204"/>
    <mergeCell ref="E203:E204"/>
    <mergeCell ref="D205:D206"/>
    <mergeCell ref="E205:E206"/>
    <mergeCell ref="D192:D193"/>
    <mergeCell ref="E192:E193"/>
    <mergeCell ref="D198:D199"/>
    <mergeCell ref="E198:E199"/>
    <mergeCell ref="D200:D201"/>
    <mergeCell ref="E200:E201"/>
    <mergeCell ref="D186:D187"/>
    <mergeCell ref="E186:E187"/>
    <mergeCell ref="D189:D190"/>
    <mergeCell ref="E189:E190"/>
    <mergeCell ref="D177:D178"/>
    <mergeCell ref="E177:E178"/>
    <mergeCell ref="D179:D180"/>
    <mergeCell ref="E179:E180"/>
    <mergeCell ref="D184:D185"/>
    <mergeCell ref="E184:E185"/>
    <mergeCell ref="D170:D171"/>
    <mergeCell ref="E170:E171"/>
    <mergeCell ref="D172:D173"/>
    <mergeCell ref="E172:E173"/>
    <mergeCell ref="D174:D175"/>
    <mergeCell ref="E174:E175"/>
    <mergeCell ref="D162:D163"/>
    <mergeCell ref="E162:E163"/>
    <mergeCell ref="D164:D165"/>
    <mergeCell ref="E164:E165"/>
    <mergeCell ref="D166:D167"/>
    <mergeCell ref="E166:E167"/>
    <mergeCell ref="D155:D156"/>
    <mergeCell ref="E155:E156"/>
    <mergeCell ref="D157:D158"/>
    <mergeCell ref="E157:E158"/>
    <mergeCell ref="D159:D160"/>
    <mergeCell ref="E159:E160"/>
    <mergeCell ref="D150:D151"/>
    <mergeCell ref="E150:E151"/>
    <mergeCell ref="D152:D153"/>
    <mergeCell ref="E152:E153"/>
    <mergeCell ref="D145:D146"/>
    <mergeCell ref="E145:E146"/>
    <mergeCell ref="D147:D148"/>
    <mergeCell ref="E147:E148"/>
    <mergeCell ref="D138:D139"/>
    <mergeCell ref="E138:E139"/>
    <mergeCell ref="D140:D141"/>
    <mergeCell ref="E140:E141"/>
    <mergeCell ref="D143:D144"/>
    <mergeCell ref="E143:E144"/>
    <mergeCell ref="D127:D128"/>
    <mergeCell ref="E127:E128"/>
    <mergeCell ref="D130:D131"/>
    <mergeCell ref="E130:E131"/>
    <mergeCell ref="D132:D133"/>
    <mergeCell ref="E132:E133"/>
    <mergeCell ref="D117:D118"/>
    <mergeCell ref="E117:E118"/>
    <mergeCell ref="D121:D122"/>
    <mergeCell ref="E121:E122"/>
    <mergeCell ref="D108:D109"/>
    <mergeCell ref="E108:E109"/>
    <mergeCell ref="D113:D114"/>
    <mergeCell ref="E113:E114"/>
    <mergeCell ref="D115:D116"/>
    <mergeCell ref="E115:E116"/>
    <mergeCell ref="D101:D102"/>
    <mergeCell ref="E101:E102"/>
    <mergeCell ref="D103:D104"/>
    <mergeCell ref="E103:E104"/>
    <mergeCell ref="D106:D107"/>
    <mergeCell ref="E106:E107"/>
    <mergeCell ref="D92:D93"/>
    <mergeCell ref="E92:E93"/>
    <mergeCell ref="D94:D95"/>
    <mergeCell ref="E94:E95"/>
    <mergeCell ref="D96:D97"/>
    <mergeCell ref="E96:E97"/>
    <mergeCell ref="D85:D86"/>
    <mergeCell ref="E85:E86"/>
    <mergeCell ref="D87:D88"/>
    <mergeCell ref="E87:E88"/>
    <mergeCell ref="D89:D90"/>
    <mergeCell ref="E89:E90"/>
    <mergeCell ref="D80:D81"/>
    <mergeCell ref="E80:E81"/>
    <mergeCell ref="D82:D83"/>
    <mergeCell ref="E82:E83"/>
    <mergeCell ref="D69:D70"/>
    <mergeCell ref="E69:E70"/>
    <mergeCell ref="D72:D73"/>
    <mergeCell ref="E72:E73"/>
    <mergeCell ref="D74:D75"/>
    <mergeCell ref="E74:E75"/>
    <mergeCell ref="D60:D61"/>
    <mergeCell ref="E60:E61"/>
    <mergeCell ref="D64:D65"/>
    <mergeCell ref="E64:E65"/>
    <mergeCell ref="D67:D68"/>
    <mergeCell ref="E67:E68"/>
    <mergeCell ref="D52:D53"/>
    <mergeCell ref="E52:E53"/>
    <mergeCell ref="D54:D55"/>
    <mergeCell ref="E54:E55"/>
    <mergeCell ref="D44:D45"/>
    <mergeCell ref="E44:E45"/>
    <mergeCell ref="D47:D48"/>
    <mergeCell ref="E47:E48"/>
    <mergeCell ref="D49:D50"/>
    <mergeCell ref="E49:E50"/>
    <mergeCell ref="D37:D38"/>
    <mergeCell ref="E37:E38"/>
    <mergeCell ref="D39:D40"/>
    <mergeCell ref="E39:E40"/>
    <mergeCell ref="D42:D43"/>
    <mergeCell ref="E42:E43"/>
    <mergeCell ref="E15:E16"/>
    <mergeCell ref="D17:D18"/>
    <mergeCell ref="E17:E18"/>
    <mergeCell ref="D19:D20"/>
    <mergeCell ref="E19:E20"/>
    <mergeCell ref="B30:C30"/>
    <mergeCell ref="B31:C31"/>
    <mergeCell ref="B36:C36"/>
    <mergeCell ref="D28:D29"/>
    <mergeCell ref="E28:E29"/>
    <mergeCell ref="D32:D33"/>
    <mergeCell ref="E32:E33"/>
    <mergeCell ref="D34:D35"/>
    <mergeCell ref="E34:E35"/>
    <mergeCell ref="D22:D23"/>
    <mergeCell ref="E22:E23"/>
    <mergeCell ref="D26:D27"/>
    <mergeCell ref="E26:E27"/>
    <mergeCell ref="A3:E3"/>
    <mergeCell ref="B57:C57"/>
    <mergeCell ref="B58:C58"/>
    <mergeCell ref="B62:C62"/>
    <mergeCell ref="B56:C56"/>
    <mergeCell ref="B41:C41"/>
    <mergeCell ref="B46:C46"/>
    <mergeCell ref="B77:C77"/>
    <mergeCell ref="B78:C78"/>
    <mergeCell ref="D10:D11"/>
    <mergeCell ref="E10:E11"/>
    <mergeCell ref="D12:D13"/>
    <mergeCell ref="E12:E13"/>
    <mergeCell ref="B51:C51"/>
    <mergeCell ref="B14:C14"/>
    <mergeCell ref="B21:C21"/>
    <mergeCell ref="B25:C25"/>
    <mergeCell ref="B7:C7"/>
    <mergeCell ref="B8:C8"/>
    <mergeCell ref="B9:C9"/>
    <mergeCell ref="A4:A5"/>
    <mergeCell ref="B4:C5"/>
    <mergeCell ref="B6:C6"/>
    <mergeCell ref="D15:D16"/>
    <mergeCell ref="B79:C79"/>
    <mergeCell ref="B66:C66"/>
    <mergeCell ref="B71:C71"/>
    <mergeCell ref="B76:C76"/>
    <mergeCell ref="B99:C99"/>
    <mergeCell ref="B100:C100"/>
    <mergeCell ref="B105:C105"/>
    <mergeCell ref="B84:C84"/>
    <mergeCell ref="B91:C91"/>
    <mergeCell ref="B98:C98"/>
    <mergeCell ref="B119:C119"/>
    <mergeCell ref="B123:C123"/>
    <mergeCell ref="B124:C124"/>
    <mergeCell ref="B110:C110"/>
    <mergeCell ref="B111:C111"/>
    <mergeCell ref="B112:C112"/>
    <mergeCell ref="B135:C135"/>
    <mergeCell ref="B136:C136"/>
    <mergeCell ref="B137:C137"/>
    <mergeCell ref="B125:C125"/>
    <mergeCell ref="B129:C129"/>
    <mergeCell ref="B134:C134"/>
    <mergeCell ref="B161:C161"/>
    <mergeCell ref="B168:C168"/>
    <mergeCell ref="B169:C169"/>
    <mergeCell ref="B142:C142"/>
    <mergeCell ref="B149:C149"/>
    <mergeCell ref="B154:C154"/>
    <mergeCell ref="B183:C183"/>
    <mergeCell ref="B188:C188"/>
    <mergeCell ref="B194:C194"/>
    <mergeCell ref="B176:C176"/>
    <mergeCell ref="B181:C181"/>
    <mergeCell ref="B182:C182"/>
    <mergeCell ref="B202:C202"/>
    <mergeCell ref="B207:C207"/>
    <mergeCell ref="B214:C214"/>
    <mergeCell ref="B215:C215"/>
    <mergeCell ref="B195:C195"/>
    <mergeCell ref="B196:C196"/>
    <mergeCell ref="B197:C197"/>
    <mergeCell ref="B266:C266"/>
    <mergeCell ref="B271:C271"/>
    <mergeCell ref="B252:C252"/>
    <mergeCell ref="B257:C257"/>
    <mergeCell ref="B264:C264"/>
    <mergeCell ref="B265:C265"/>
    <mergeCell ref="B249:C249"/>
    <mergeCell ref="B250:C250"/>
    <mergeCell ref="B251:C251"/>
    <mergeCell ref="B227:C227"/>
    <mergeCell ref="B232:C232"/>
    <mergeCell ref="B237:C237"/>
    <mergeCell ref="B238:C238"/>
    <mergeCell ref="B242:C242"/>
    <mergeCell ref="B220:C220"/>
    <mergeCell ref="B225:C225"/>
    <mergeCell ref="B226:C226"/>
  </mergeCells>
  <phoneticPr fontId="20"/>
  <dataValidations count="3">
    <dataValidation type="list" allowBlank="1" showInputMessage="1" showErrorMessage="1" sqref="D10:D13 D15:D20 D22:D24 D26:D29 D32:D35 D37:D40 D42:D45 D47:D50 D52:D55 D59:D61 D63:D65 D67:D70 D72:D75 D80:D83 D85:D90 D92:D97 D101:D104 D106:D109 D113:D118 D120:D122 D130:D133 D126:D128 D138:D141 D143:D148 D150:D153 D155:D160 D162:D167 D170:D175 D177:D180 D184:D187 D189:D193 D198:D201 D203:D206 D208:D213 D216:D219 D221:D224 D228:D231 D233:D236 D239:D241 D243:D248 D267:D270 D272:D275 D253:D256 D258:D263" xr:uid="{E04EC342-9423-4301-840B-5A3F4F36AD4B}">
      <formula1>$N$7:$N$10</formula1>
    </dataValidation>
    <dataValidation type="list" allowBlank="1" showInputMessage="1" showErrorMessage="1" sqref="D8 D251 D30 D57 D78 D99 D111 D124 D136 D168 D182 D196 D214 D265 D226 D237" xr:uid="{9AFE069D-9425-4895-9023-3F124C3A0BC1}">
      <formula1>$H$7:$H$10</formula1>
    </dataValidation>
    <dataValidation type="list" allowBlank="1" showInputMessage="1" showErrorMessage="1" sqref="D9 D14 D21 D25 D31 D36 D41 D46 D51 D58 D62 D66 D71 D79 D84 D91 D100 D105 D112 D119 D125 D129 D137 D142 D149 D154 D161 D169 D176 D183 D188 D197 D202 D207 D215 D220 D227 D232 D238 D242 D252 D257 D266 D271" xr:uid="{B35C9320-F522-4985-B36C-40C9DF604EA5}">
      <formula1>$H$11:$H$14</formula1>
    </dataValidation>
  </dataValidations>
  <printOptions horizontalCentered="1"/>
  <pageMargins left="0.39370078740157483" right="0.39370078740157483" top="1.1811023622047245" bottom="0.59055118110236227" header="0.62992125984251968" footer="0.35433070866141736"/>
  <pageSetup paperSize="9" scale="41" fitToHeight="0" orientation="portrait" useFirstPageNumber="1" r:id="rId1"/>
  <headerFooter alignWithMargins="0">
    <oddHeader xml:space="preserve">&amp;C&amp;"ＭＳ ゴシック,太字"&amp;26&amp;U外国人患者受入れ医療機関認証制度　自己評価票（Ver.3.0）
&amp;U &amp;"ＭＳ ゴシック,標準" </oddHeader>
    <oddFooter>&amp;C&amp;12&amp;P&amp;R&amp;"ＭＳ Ｐゴシック,標準"&amp;12一般財団法人 日本医療教育財団</oddFooter>
  </headerFooter>
  <rowBreaks count="12" manualBreakCount="12">
    <brk id="29" max="4" man="1"/>
    <brk id="55" max="4" man="1"/>
    <brk id="75" max="4" man="1"/>
    <brk id="97" max="4" man="1"/>
    <brk id="109" max="16383" man="1"/>
    <brk id="133" max="16383" man="1"/>
    <brk id="153" max="4" man="1"/>
    <brk id="167" max="4" man="1"/>
    <brk id="193" max="4" man="1"/>
    <brk id="213" max="4" man="1"/>
    <brk id="224" max="4" man="1"/>
    <brk id="248" max="4" man="1"/>
  </rowBreaks>
  <colBreaks count="1" manualBreakCount="1">
    <brk id="6" min="2" max="274" man="1"/>
  </colBreaks>
  <ignoredErrors>
    <ignoredError sqref="D11 D13 D16 D18 D20 D23 D27 D29 D32:D35 D59:D61 D80:D83 D101:D104 D113:D118 D126:D128 D138:D141 D170:D175 D184:D187 D198:D201 D216:D219 D228:D231 D233:D236 D239:D241 D253:D256 D267:D270 D37:D40 D42:D45 D47:D50 D52:D56 D63:D65 D67:D70 D72:D77 D85:D90 D92:D98 D106:D110 D120:D123 D130:D135 D143:D148 D150:D153 D155:D160 D162:D167 D177:D181 D189:D195 D203:D206 D208:D213 D221:D225 D243:D250 D258:D264 D272:D27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Ver3.0 表紙</vt:lpstr>
      <vt:lpstr>ver3.0　評価項目</vt:lpstr>
      <vt:lpstr>'Ver3.0 表紙'!Print_Area</vt:lpstr>
      <vt:lpstr>'ver3.0　評価項目'!Print_Area</vt:lpstr>
      <vt:lpstr>'Ver3.0 表紙'!Print_Titles</vt:lpstr>
      <vt:lpstr>'ver3.0　評価項目'!Print_Titles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 雅典</dc:creator>
  <cp:keywords/>
  <dc:description/>
  <cp:lastModifiedBy>古宮 雪乃</cp:lastModifiedBy>
  <cp:revision/>
  <cp:lastPrinted>2024-02-01T05:16:45Z</cp:lastPrinted>
  <dcterms:created xsi:type="dcterms:W3CDTF">2012-06-22T04:32:46Z</dcterms:created>
  <dcterms:modified xsi:type="dcterms:W3CDTF">2024-08-21T02:26:37Z</dcterms:modified>
  <cp:category/>
  <cp:contentStatus/>
</cp:coreProperties>
</file>